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8CA4EF45-A316-4E04-A3B3-7F80327663D3}" xr6:coauthVersionLast="47" xr6:coauthVersionMax="47" xr10:uidLastSave="{00000000-0000-0000-0000-000000000000}"/>
  <bookViews>
    <workbookView xWindow="-120" yWindow="-120" windowWidth="29040" windowHeight="15840" xr2:uid="{401D95F4-8D4D-4C0C-BDAF-BDEE3855990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F24" i="1" s="1"/>
  <c r="E23" i="1"/>
  <c r="F23" i="1" s="1"/>
  <c r="E22" i="1"/>
  <c r="F22" i="1" s="1"/>
  <c r="E21" i="1"/>
  <c r="F21" i="1" s="1"/>
  <c r="R20" i="1"/>
  <c r="Q20" i="1"/>
  <c r="P20" i="1"/>
  <c r="O20" i="1"/>
  <c r="N20" i="1"/>
  <c r="M20" i="1"/>
  <c r="L20" i="1"/>
  <c r="K20" i="1"/>
  <c r="J20" i="1"/>
  <c r="I20" i="1"/>
  <c r="H20" i="1"/>
  <c r="G20" i="1"/>
  <c r="E20" i="1"/>
  <c r="F20" i="1" s="1"/>
  <c r="D20" i="1"/>
  <c r="E19" i="1"/>
  <c r="F1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R9" i="1"/>
  <c r="Q9" i="1"/>
  <c r="P9" i="1"/>
  <c r="O9" i="1"/>
  <c r="N9" i="1"/>
  <c r="M9" i="1"/>
  <c r="L9" i="1"/>
  <c r="K9" i="1"/>
  <c r="J9" i="1"/>
  <c r="I9" i="1"/>
  <c r="H9" i="1"/>
  <c r="G9" i="1"/>
  <c r="D9" i="1"/>
  <c r="E9" i="1" l="1"/>
  <c r="F9" i="1" s="1"/>
</calcChain>
</file>

<file path=xl/sharedStrings.xml><?xml version="1.0" encoding="utf-8"?>
<sst xmlns="http://schemas.openxmlformats.org/spreadsheetml/2006/main" count="39" uniqueCount="39">
  <si>
    <t>Diretoria de Administração - DA</t>
  </si>
  <si>
    <t>R$</t>
  </si>
  <si>
    <t>Descrição</t>
  </si>
  <si>
    <t>Dotação</t>
  </si>
  <si>
    <t>Real. Total</t>
  </si>
  <si>
    <t>%Exec.</t>
  </si>
  <si>
    <t>Valores Mensais</t>
  </si>
  <si>
    <t>Real. Jan</t>
  </si>
  <si>
    <t>Real. Fev</t>
  </si>
  <si>
    <t>Real. Mar</t>
  </si>
  <si>
    <t>Real. Abr</t>
  </si>
  <si>
    <t>Real. Mai</t>
  </si>
  <si>
    <t>Real Jun</t>
  </si>
  <si>
    <t>Real. Jul</t>
  </si>
  <si>
    <t>Real. Ago</t>
  </si>
  <si>
    <t>Real. Set</t>
  </si>
  <si>
    <t>Real. Out</t>
  </si>
  <si>
    <t>Real. Nov</t>
  </si>
  <si>
    <t>Real. Dez</t>
  </si>
  <si>
    <t>Código</t>
  </si>
  <si>
    <t>Despesa</t>
  </si>
  <si>
    <t xml:space="preserve">Salários </t>
  </si>
  <si>
    <t>Benefícios</t>
  </si>
  <si>
    <t>Encargos</t>
  </si>
  <si>
    <t>Formação Profissional</t>
  </si>
  <si>
    <t>Materiais de Consumo</t>
  </si>
  <si>
    <t xml:space="preserve">Serviços de Terceiros - Despesas Gerais </t>
  </si>
  <si>
    <t>Serviços de Terceiros - Serviços Contratados</t>
  </si>
  <si>
    <t>Utilidades e Serviços Públicos</t>
  </si>
  <si>
    <t>Tributos</t>
  </si>
  <si>
    <t>Despesas Financeiras</t>
  </si>
  <si>
    <t>Receita</t>
  </si>
  <si>
    <t>Comerciais</t>
  </si>
  <si>
    <t>Navegação Aérea</t>
  </si>
  <si>
    <t>Receitas Financeiras</t>
  </si>
  <si>
    <t xml:space="preserve">Receitas Eventuais </t>
  </si>
  <si>
    <t>Outras Receitas não operacionais</t>
  </si>
  <si>
    <t xml:space="preserve"> Acompanhamento Execução Orçamentária - 2022</t>
  </si>
  <si>
    <t>Referência: Janeiro - 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</si>
</sst>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9" fontId="3" fillId="3" borderId="1" xfId="2" applyFont="1" applyFill="1" applyBorder="1"/>
    <xf numFmtId="0" fontId="6" fillId="0" borderId="1" xfId="0" applyFont="1" applyBorder="1" applyAlignment="1">
      <alignment horizontal="left" vertical="top" indent="1"/>
    </xf>
    <xf numFmtId="165" fontId="0" fillId="0" borderId="0" xfId="0" applyNumberFormat="1"/>
    <xf numFmtId="0" fontId="2" fillId="0" borderId="2" xfId="0" applyFont="1" applyBorder="1" applyAlignment="1">
      <alignment horizontal="right"/>
    </xf>
    <xf numFmtId="0" fontId="7" fillId="0" borderId="1" xfId="0" applyFont="1" applyBorder="1" applyAlignment="1">
      <alignment horizontal="left" vertical="top" indent="1"/>
    </xf>
    <xf numFmtId="165" fontId="0" fillId="0" borderId="1" xfId="1" applyNumberFormat="1" applyFont="1" applyBorder="1"/>
    <xf numFmtId="9" fontId="0" fillId="0" borderId="1" xfId="2" applyFont="1" applyBorder="1"/>
    <xf numFmtId="0" fontId="7" fillId="0" borderId="1" xfId="0" applyFont="1" applyBorder="1" applyAlignment="1">
      <alignment horizontal="left" inden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2</xdr:col>
      <xdr:colOff>1409700</xdr:colOff>
      <xdr:row>4</xdr:row>
      <xdr:rowOff>158625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0AA3E5DF-9CE7-4A64-A6C1-18EE67C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1362075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D512-C0AE-4E57-A622-6E53A7E3F863}">
  <dimension ref="B2:R29"/>
  <sheetViews>
    <sheetView tabSelected="1" workbookViewId="0">
      <selection sqref="A1:XFD1048576"/>
    </sheetView>
  </sheetViews>
  <sheetFormatPr defaultRowHeight="15" x14ac:dyDescent="0.25"/>
  <cols>
    <col min="2" max="2" width="0" hidden="1" customWidth="1"/>
    <col min="3" max="3" width="41.85546875" bestFit="1" customWidth="1"/>
    <col min="4" max="5" width="14.28515625" bestFit="1" customWidth="1"/>
    <col min="6" max="6" width="7.140625" bestFit="1" customWidth="1"/>
    <col min="7" max="12" width="11.5703125" bestFit="1" customWidth="1"/>
    <col min="13" max="14" width="12.5703125" bestFit="1" customWidth="1"/>
    <col min="15" max="15" width="11.5703125" bestFit="1" customWidth="1"/>
    <col min="16" max="18" width="12.5703125" bestFit="1" customWidth="1"/>
  </cols>
  <sheetData>
    <row r="2" spans="2:18" x14ac:dyDescent="0.25">
      <c r="O2" s="1" t="s">
        <v>0</v>
      </c>
      <c r="P2" s="1"/>
      <c r="Q2" s="1"/>
      <c r="R2" s="1"/>
    </row>
    <row r="3" spans="2:18" x14ac:dyDescent="0.25">
      <c r="N3" s="2" t="s">
        <v>37</v>
      </c>
      <c r="O3" s="2"/>
      <c r="P3" s="2"/>
      <c r="Q3" s="2"/>
      <c r="R3" s="2"/>
    </row>
    <row r="4" spans="2:18" x14ac:dyDescent="0.25">
      <c r="O4" s="3"/>
      <c r="P4" s="3"/>
      <c r="Q4" s="3"/>
      <c r="R4" s="3"/>
    </row>
    <row r="5" spans="2:18" x14ac:dyDescent="0.25">
      <c r="O5" s="4" t="s">
        <v>38</v>
      </c>
      <c r="P5" s="4"/>
      <c r="Q5" s="4"/>
      <c r="R5" s="4"/>
    </row>
    <row r="6" spans="2:18" x14ac:dyDescent="0.25">
      <c r="O6" s="14" t="s">
        <v>1</v>
      </c>
      <c r="P6" s="14"/>
      <c r="Q6" s="14"/>
      <c r="R6" s="14"/>
    </row>
    <row r="7" spans="2:18" x14ac:dyDescent="0.25">
      <c r="C7" s="5" t="s">
        <v>2</v>
      </c>
      <c r="D7" s="6" t="s">
        <v>3</v>
      </c>
      <c r="E7" s="6" t="s">
        <v>4</v>
      </c>
      <c r="F7" s="6" t="s">
        <v>5</v>
      </c>
      <c r="G7" s="7" t="s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x14ac:dyDescent="0.25">
      <c r="C8" s="5"/>
      <c r="D8" s="6"/>
      <c r="E8" s="6"/>
      <c r="F8" s="6"/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</row>
    <row r="9" spans="2:18" x14ac:dyDescent="0.25">
      <c r="B9" t="s">
        <v>19</v>
      </c>
      <c r="C9" s="9" t="s">
        <v>20</v>
      </c>
      <c r="D9" s="10">
        <f>SUM(D10:D19)</f>
        <v>664305853.44999993</v>
      </c>
      <c r="E9" s="10">
        <f>SUM(E10:E19)</f>
        <v>738216092.40999997</v>
      </c>
      <c r="F9" s="11">
        <f>+E9/D9</f>
        <v>1.1112593522639538</v>
      </c>
      <c r="G9" s="10">
        <f t="shared" ref="G9:R9" si="0">SUM(G10:G19)</f>
        <v>47106142.999999993</v>
      </c>
      <c r="H9" s="10">
        <f t="shared" si="0"/>
        <v>47239125.599999994</v>
      </c>
      <c r="I9" s="10">
        <f t="shared" si="0"/>
        <v>38662589.020000003</v>
      </c>
      <c r="J9" s="10">
        <f t="shared" si="0"/>
        <v>52172480.330000006</v>
      </c>
      <c r="K9" s="10">
        <f t="shared" si="0"/>
        <v>42109759.380000003</v>
      </c>
      <c r="L9" s="10">
        <f t="shared" si="0"/>
        <v>44049125.479999997</v>
      </c>
      <c r="M9" s="10">
        <f t="shared" si="0"/>
        <v>47617323.209999986</v>
      </c>
      <c r="N9" s="10">
        <f t="shared" si="0"/>
        <v>47739621.090000011</v>
      </c>
      <c r="O9" s="10">
        <f t="shared" si="0"/>
        <v>67686069.779999971</v>
      </c>
      <c r="P9" s="10">
        <f t="shared" si="0"/>
        <v>50960796.790000007</v>
      </c>
      <c r="Q9" s="10">
        <f t="shared" si="0"/>
        <v>45241430.550000004</v>
      </c>
      <c r="R9" s="10">
        <f t="shared" si="0"/>
        <v>207631628.18000001</v>
      </c>
    </row>
    <row r="10" spans="2:18" x14ac:dyDescent="0.25">
      <c r="B10">
        <v>1</v>
      </c>
      <c r="C10" s="15" t="s">
        <v>21</v>
      </c>
      <c r="D10" s="16">
        <v>194640547.74999997</v>
      </c>
      <c r="E10" s="16">
        <f>SUM(G10:R10)</f>
        <v>184042449.43999997</v>
      </c>
      <c r="F10" s="17">
        <f>+E10/D10</f>
        <v>0.94555040852221395</v>
      </c>
      <c r="G10" s="16">
        <v>16614039.620000001</v>
      </c>
      <c r="H10" s="16">
        <v>15588442.73</v>
      </c>
      <c r="I10" s="16">
        <v>15447664.209999999</v>
      </c>
      <c r="J10" s="16">
        <v>15326635.629999999</v>
      </c>
      <c r="K10" s="16">
        <v>15651489.710000001</v>
      </c>
      <c r="L10" s="16">
        <v>15252879.189999999</v>
      </c>
      <c r="M10" s="16">
        <v>14635006.889999997</v>
      </c>
      <c r="N10" s="16">
        <v>15069174.02</v>
      </c>
      <c r="O10" s="16">
        <v>14925902.729999991</v>
      </c>
      <c r="P10" s="16">
        <v>15055309.620000007</v>
      </c>
      <c r="Q10" s="16">
        <v>15284530.039999992</v>
      </c>
      <c r="R10" s="16">
        <v>15191375.049999995</v>
      </c>
    </row>
    <row r="11" spans="2:18" x14ac:dyDescent="0.25">
      <c r="B11">
        <v>3</v>
      </c>
      <c r="C11" s="15" t="s">
        <v>22</v>
      </c>
      <c r="D11" s="16">
        <v>74740251.220000029</v>
      </c>
      <c r="E11" s="16">
        <f t="shared" ref="E11:E19" si="1">SUM(G11:R11)</f>
        <v>60034873.909999989</v>
      </c>
      <c r="F11" s="17">
        <f t="shared" ref="F11:F24" si="2">+E11/D11</f>
        <v>0.80324688410914824</v>
      </c>
      <c r="G11" s="16">
        <v>6362220.0999999987</v>
      </c>
      <c r="H11" s="16">
        <v>11035185.839999998</v>
      </c>
      <c r="I11" s="16">
        <v>1137539.8900000004</v>
      </c>
      <c r="J11" s="16">
        <v>5238938.8899999997</v>
      </c>
      <c r="K11" s="16">
        <v>4979829.6099999994</v>
      </c>
      <c r="L11" s="16">
        <v>4951740.8</v>
      </c>
      <c r="M11" s="16">
        <v>4988246.5599999996</v>
      </c>
      <c r="N11" s="16">
        <v>4682865.6000000006</v>
      </c>
      <c r="O11" s="16">
        <v>4840873.9499999965</v>
      </c>
      <c r="P11" s="16">
        <v>2855332.9099999997</v>
      </c>
      <c r="Q11" s="16">
        <v>6235315.2599999951</v>
      </c>
      <c r="R11" s="16">
        <v>2726784.5000000033</v>
      </c>
    </row>
    <row r="12" spans="2:18" x14ac:dyDescent="0.25">
      <c r="B12">
        <v>2</v>
      </c>
      <c r="C12" s="15" t="s">
        <v>23</v>
      </c>
      <c r="D12" s="16">
        <v>139476004.25999999</v>
      </c>
      <c r="E12" s="16">
        <f t="shared" si="1"/>
        <v>113815723.94000001</v>
      </c>
      <c r="F12" s="17">
        <f t="shared" si="2"/>
        <v>0.81602369198814917</v>
      </c>
      <c r="G12" s="16">
        <v>12495673.159999998</v>
      </c>
      <c r="H12" s="16">
        <v>10725482.07</v>
      </c>
      <c r="I12" s="16">
        <v>11033024.560000001</v>
      </c>
      <c r="J12" s="16">
        <v>10369119.180000002</v>
      </c>
      <c r="K12" s="16">
        <v>11050513.039999999</v>
      </c>
      <c r="L12" s="16">
        <v>10483767.08</v>
      </c>
      <c r="M12" s="16">
        <v>10634815.359999999</v>
      </c>
      <c r="N12" s="16">
        <v>10530744.320000002</v>
      </c>
      <c r="O12" s="16">
        <v>9982221.0999999903</v>
      </c>
      <c r="P12" s="16">
        <v>10306441.770000003</v>
      </c>
      <c r="Q12" s="16">
        <v>9993007.3600000087</v>
      </c>
      <c r="R12" s="16">
        <v>-3789085.0599999879</v>
      </c>
    </row>
    <row r="13" spans="2:18" x14ac:dyDescent="0.25">
      <c r="B13">
        <v>4</v>
      </c>
      <c r="C13" s="15" t="s">
        <v>24</v>
      </c>
      <c r="D13" s="16">
        <v>295823.13000000006</v>
      </c>
      <c r="E13" s="16">
        <f t="shared" si="1"/>
        <v>225642.90000000002</v>
      </c>
      <c r="F13" s="17">
        <f t="shared" si="2"/>
        <v>0.76276287117913999</v>
      </c>
      <c r="G13" s="16">
        <v>0</v>
      </c>
      <c r="H13" s="16">
        <v>400</v>
      </c>
      <c r="I13" s="16">
        <v>34361.480000000003</v>
      </c>
      <c r="J13" s="16">
        <v>4428.22</v>
      </c>
      <c r="K13" s="16">
        <v>25757.720000000005</v>
      </c>
      <c r="L13" s="16">
        <v>16905.41</v>
      </c>
      <c r="M13" s="16">
        <v>2686.7200000000003</v>
      </c>
      <c r="N13" s="16">
        <v>32905.920000000006</v>
      </c>
      <c r="O13" s="16">
        <v>36045.599999999999</v>
      </c>
      <c r="P13" s="16">
        <v>32878.75</v>
      </c>
      <c r="Q13" s="16">
        <v>9951.68</v>
      </c>
      <c r="R13" s="16">
        <v>29321.399999999994</v>
      </c>
    </row>
    <row r="14" spans="2:18" x14ac:dyDescent="0.25">
      <c r="B14">
        <v>5</v>
      </c>
      <c r="C14" s="15" t="s">
        <v>25</v>
      </c>
      <c r="D14" s="16">
        <v>9107529.4999999981</v>
      </c>
      <c r="E14" s="16">
        <f t="shared" si="1"/>
        <v>3718866.5999999996</v>
      </c>
      <c r="F14" s="17">
        <f t="shared" si="2"/>
        <v>0.4083288009113778</v>
      </c>
      <c r="G14" s="16">
        <v>65390.87</v>
      </c>
      <c r="H14" s="16">
        <v>128538.33</v>
      </c>
      <c r="I14" s="16">
        <v>98418.62</v>
      </c>
      <c r="J14" s="16">
        <v>67770.75</v>
      </c>
      <c r="K14" s="16">
        <v>147846.62999999998</v>
      </c>
      <c r="L14" s="16">
        <v>230097.48</v>
      </c>
      <c r="M14" s="16">
        <v>235447.36</v>
      </c>
      <c r="N14" s="16">
        <v>202987.85</v>
      </c>
      <c r="O14" s="16">
        <v>145143.58000000002</v>
      </c>
      <c r="P14" s="16">
        <v>164456.05000000002</v>
      </c>
      <c r="Q14" s="16">
        <v>2080753.3699999999</v>
      </c>
      <c r="R14" s="16">
        <v>152015.71000000002</v>
      </c>
    </row>
    <row r="15" spans="2:18" x14ac:dyDescent="0.25">
      <c r="B15">
        <v>8</v>
      </c>
      <c r="C15" s="15" t="s">
        <v>26</v>
      </c>
      <c r="D15" s="16">
        <v>52317947.400000013</v>
      </c>
      <c r="E15" s="16">
        <f t="shared" si="1"/>
        <v>52586116.069999993</v>
      </c>
      <c r="F15" s="17">
        <f t="shared" si="2"/>
        <v>1.005125749065606</v>
      </c>
      <c r="G15" s="16">
        <v>687491.75</v>
      </c>
      <c r="H15" s="16">
        <v>568902.22999999986</v>
      </c>
      <c r="I15" s="16">
        <v>678688.19000000006</v>
      </c>
      <c r="J15" s="16">
        <v>11371492.9</v>
      </c>
      <c r="K15" s="16">
        <v>-415571.12999999989</v>
      </c>
      <c r="L15" s="16">
        <v>2535943.9299999997</v>
      </c>
      <c r="M15" s="16">
        <v>5744733.1699999999</v>
      </c>
      <c r="N15" s="16">
        <v>5806369.9899999993</v>
      </c>
      <c r="O15" s="16">
        <v>13507747.270000001</v>
      </c>
      <c r="P15" s="16">
        <v>4179206.6500000004</v>
      </c>
      <c r="Q15" s="16">
        <v>4195849.96</v>
      </c>
      <c r="R15" s="16">
        <v>3725261.16</v>
      </c>
    </row>
    <row r="16" spans="2:18" x14ac:dyDescent="0.25">
      <c r="B16">
        <v>6</v>
      </c>
      <c r="C16" s="15" t="s">
        <v>27</v>
      </c>
      <c r="D16" s="16">
        <v>27173406.679999992</v>
      </c>
      <c r="E16" s="16">
        <f t="shared" si="1"/>
        <v>20646179.600000001</v>
      </c>
      <c r="F16" s="17">
        <f t="shared" si="2"/>
        <v>0.75979356740705906</v>
      </c>
      <c r="G16" s="16">
        <v>1776031.35</v>
      </c>
      <c r="H16" s="16">
        <v>1572460.1099999999</v>
      </c>
      <c r="I16" s="16">
        <v>1739392.2199999988</v>
      </c>
      <c r="J16" s="16">
        <v>1937564.6099999985</v>
      </c>
      <c r="K16" s="16">
        <v>1922861.7100000007</v>
      </c>
      <c r="L16" s="16">
        <v>1722833.0899999992</v>
      </c>
      <c r="M16" s="16">
        <v>1491529.9000000008</v>
      </c>
      <c r="N16" s="16">
        <v>1647690.9900000005</v>
      </c>
      <c r="O16" s="16">
        <v>1661711.0199999998</v>
      </c>
      <c r="P16" s="16">
        <v>1686216.9100000006</v>
      </c>
      <c r="Q16" s="16">
        <v>1697797.7500000002</v>
      </c>
      <c r="R16" s="16">
        <v>1790089.9400000002</v>
      </c>
    </row>
    <row r="17" spans="2:18" x14ac:dyDescent="0.25">
      <c r="B17">
        <v>7</v>
      </c>
      <c r="C17" s="15" t="s">
        <v>28</v>
      </c>
      <c r="D17" s="16">
        <v>7898897.7599999998</v>
      </c>
      <c r="E17" s="16">
        <f t="shared" si="1"/>
        <v>4384169.84</v>
      </c>
      <c r="F17" s="17">
        <f t="shared" si="2"/>
        <v>0.55503564841684949</v>
      </c>
      <c r="G17" s="16">
        <v>564314.35000000021</v>
      </c>
      <c r="H17" s="16">
        <v>452136.91</v>
      </c>
      <c r="I17" s="16">
        <v>523862.1100000001</v>
      </c>
      <c r="J17" s="16">
        <v>329363.32999999996</v>
      </c>
      <c r="K17" s="16">
        <v>305693.54999999987</v>
      </c>
      <c r="L17" s="16">
        <v>462773.64000000013</v>
      </c>
      <c r="M17" s="16">
        <v>258132.15000000002</v>
      </c>
      <c r="N17" s="16">
        <v>290930.17000000016</v>
      </c>
      <c r="O17" s="16">
        <v>256142.43</v>
      </c>
      <c r="P17" s="16">
        <v>184629.81999999995</v>
      </c>
      <c r="Q17" s="16">
        <v>449759.12999999995</v>
      </c>
      <c r="R17" s="16">
        <v>306432.25</v>
      </c>
    </row>
    <row r="18" spans="2:18" x14ac:dyDescent="0.25">
      <c r="B18">
        <v>12</v>
      </c>
      <c r="C18" s="12" t="s">
        <v>29</v>
      </c>
      <c r="D18" s="16">
        <v>157067417.06999999</v>
      </c>
      <c r="E18" s="16">
        <v>296533861.66999996</v>
      </c>
      <c r="F18" s="17">
        <f t="shared" si="2"/>
        <v>1.8879400145597618</v>
      </c>
      <c r="G18" s="16">
        <v>8540929.870000001</v>
      </c>
      <c r="H18" s="16">
        <v>7167577.3800000008</v>
      </c>
      <c r="I18" s="16">
        <v>7534591.8500000034</v>
      </c>
      <c r="J18" s="16">
        <v>7376546.6700000064</v>
      </c>
      <c r="K18" s="16">
        <v>8253004.9600000056</v>
      </c>
      <c r="L18" s="16">
        <v>8194523.7599999998</v>
      </c>
      <c r="M18" s="16">
        <v>9427982.6699999962</v>
      </c>
      <c r="N18" s="16">
        <v>9236298.7599999979</v>
      </c>
      <c r="O18" s="16">
        <v>22126215.379999992</v>
      </c>
      <c r="P18" s="16">
        <v>16300415.199999996</v>
      </c>
      <c r="Q18" s="16">
        <v>5096557.2900000038</v>
      </c>
      <c r="R18" s="16">
        <v>187279217.88</v>
      </c>
    </row>
    <row r="19" spans="2:18" x14ac:dyDescent="0.25">
      <c r="B19">
        <v>10</v>
      </c>
      <c r="C19" s="15" t="s">
        <v>30</v>
      </c>
      <c r="D19" s="16">
        <v>1588028.6800000002</v>
      </c>
      <c r="E19" s="16">
        <f t="shared" si="1"/>
        <v>2228208.44</v>
      </c>
      <c r="F19" s="17">
        <v>1</v>
      </c>
      <c r="G19" s="16">
        <v>51.929999999999993</v>
      </c>
      <c r="H19" s="16">
        <v>0</v>
      </c>
      <c r="I19" s="16">
        <v>435045.89</v>
      </c>
      <c r="J19" s="16">
        <v>150620.15</v>
      </c>
      <c r="K19" s="16">
        <v>188333.58</v>
      </c>
      <c r="L19" s="16">
        <v>197661.1</v>
      </c>
      <c r="M19" s="16">
        <v>198742.43</v>
      </c>
      <c r="N19" s="16">
        <v>239653.47</v>
      </c>
      <c r="O19" s="16">
        <v>204066.72</v>
      </c>
      <c r="P19" s="16">
        <v>195909.11</v>
      </c>
      <c r="Q19" s="16">
        <v>197908.71</v>
      </c>
      <c r="R19" s="16">
        <v>220215.35</v>
      </c>
    </row>
    <row r="20" spans="2:18" x14ac:dyDescent="0.25">
      <c r="C20" s="9" t="s">
        <v>31</v>
      </c>
      <c r="D20" s="10">
        <f>SUM(D21:D25)</f>
        <v>1008137804.9499999</v>
      </c>
      <c r="E20" s="10">
        <f>SUM(E21:E25)</f>
        <v>1141491221.9199998</v>
      </c>
      <c r="F20" s="11">
        <f>+E20/D20</f>
        <v>1.1322769727662516</v>
      </c>
      <c r="G20" s="10">
        <f t="shared" ref="G20:Q20" si="3">SUM(G21:G25)</f>
        <v>93366077.950000003</v>
      </c>
      <c r="H20" s="10">
        <f t="shared" si="3"/>
        <v>78757390.700000018</v>
      </c>
      <c r="I20" s="10">
        <f t="shared" si="3"/>
        <v>82924525.519999996</v>
      </c>
      <c r="J20" s="10">
        <f t="shared" si="3"/>
        <v>81057358.879999995</v>
      </c>
      <c r="K20" s="10">
        <f t="shared" si="3"/>
        <v>89001863.489999995</v>
      </c>
      <c r="L20" s="10">
        <f t="shared" si="3"/>
        <v>90297825.75999999</v>
      </c>
      <c r="M20" s="10">
        <f t="shared" si="3"/>
        <v>103647545.86</v>
      </c>
      <c r="N20" s="10">
        <f t="shared" si="3"/>
        <v>101865285.85999998</v>
      </c>
      <c r="O20" s="10">
        <f t="shared" si="3"/>
        <v>96147786.959999993</v>
      </c>
      <c r="P20" s="10">
        <f t="shared" si="3"/>
        <v>104675246.06</v>
      </c>
      <c r="Q20" s="10">
        <f t="shared" si="3"/>
        <v>101314687.95999999</v>
      </c>
      <c r="R20" s="10">
        <f>SUM(R21:R25)</f>
        <v>118435626.92</v>
      </c>
    </row>
    <row r="21" spans="2:18" x14ac:dyDescent="0.25">
      <c r="B21">
        <v>15</v>
      </c>
      <c r="C21" s="18" t="s">
        <v>32</v>
      </c>
      <c r="D21" s="16">
        <v>1278074.53</v>
      </c>
      <c r="E21" s="16">
        <f>SUM(G21:R21)</f>
        <v>1388091.1099999999</v>
      </c>
      <c r="F21" s="17">
        <f t="shared" si="2"/>
        <v>1.0860799408935877</v>
      </c>
      <c r="G21" s="16">
        <v>116335.94</v>
      </c>
      <c r="H21" s="16">
        <v>135424.01</v>
      </c>
      <c r="I21" s="16">
        <v>71899.83</v>
      </c>
      <c r="J21" s="16">
        <v>81550.47</v>
      </c>
      <c r="K21" s="16">
        <v>156226.13</v>
      </c>
      <c r="L21" s="16">
        <v>187371.83</v>
      </c>
      <c r="M21" s="16">
        <v>96632.25</v>
      </c>
      <c r="N21" s="16">
        <v>119560.71</v>
      </c>
      <c r="O21" s="16">
        <v>85880.71</v>
      </c>
      <c r="P21" s="16">
        <v>78754.25</v>
      </c>
      <c r="Q21" s="16">
        <v>101831.39</v>
      </c>
      <c r="R21" s="16">
        <v>156623.59</v>
      </c>
    </row>
    <row r="22" spans="2:18" x14ac:dyDescent="0.25">
      <c r="B22">
        <v>16</v>
      </c>
      <c r="C22" s="18" t="s">
        <v>33</v>
      </c>
      <c r="D22" s="16">
        <v>1005828928.8</v>
      </c>
      <c r="E22" s="16">
        <f>SUM(G22:R22)</f>
        <v>1127856904.0699999</v>
      </c>
      <c r="F22" s="17">
        <f t="shared" si="2"/>
        <v>1.121320804936069</v>
      </c>
      <c r="G22" s="16">
        <v>93237917.719999999</v>
      </c>
      <c r="H22" s="16">
        <v>78506180.840000004</v>
      </c>
      <c r="I22" s="16">
        <v>82672903.439999998</v>
      </c>
      <c r="J22" s="16">
        <v>80768107.219999999</v>
      </c>
      <c r="K22" s="16">
        <v>88537677.620000005</v>
      </c>
      <c r="L22" s="16">
        <v>89690324.409999996</v>
      </c>
      <c r="M22" s="16">
        <v>102687620.69</v>
      </c>
      <c r="N22" s="16">
        <v>100584177.72</v>
      </c>
      <c r="O22" s="16">
        <v>94827993.900000006</v>
      </c>
      <c r="P22" s="16">
        <v>103420812.28</v>
      </c>
      <c r="Q22" s="16">
        <v>99709348.920000002</v>
      </c>
      <c r="R22" s="16">
        <v>113213839.31</v>
      </c>
    </row>
    <row r="23" spans="2:18" x14ac:dyDescent="0.25">
      <c r="B23">
        <v>18</v>
      </c>
      <c r="C23" s="18" t="s">
        <v>34</v>
      </c>
      <c r="D23" s="16">
        <v>345761.98</v>
      </c>
      <c r="E23" s="16">
        <f>SUM(G23:R23)</f>
        <v>8129898.0499999989</v>
      </c>
      <c r="F23" s="17">
        <f t="shared" si="2"/>
        <v>23.512990207888095</v>
      </c>
      <c r="G23" s="16">
        <v>0</v>
      </c>
      <c r="H23" s="16">
        <v>161.68</v>
      </c>
      <c r="I23" s="16">
        <v>15578.21</v>
      </c>
      <c r="J23" s="16">
        <v>175405.52</v>
      </c>
      <c r="K23" s="16">
        <v>225371.63</v>
      </c>
      <c r="L23" s="16">
        <v>363804.72</v>
      </c>
      <c r="M23" s="16">
        <v>795622.28</v>
      </c>
      <c r="N23" s="16">
        <v>1102328.83</v>
      </c>
      <c r="O23" s="16">
        <v>1165453.8899999999</v>
      </c>
      <c r="P23" s="16">
        <v>1131087.1399999999</v>
      </c>
      <c r="Q23" s="16">
        <v>1409354.96</v>
      </c>
      <c r="R23" s="16">
        <v>1745729.19</v>
      </c>
    </row>
    <row r="24" spans="2:18" x14ac:dyDescent="0.25">
      <c r="B24">
        <v>17</v>
      </c>
      <c r="C24" s="18" t="s">
        <v>35</v>
      </c>
      <c r="D24" s="16">
        <v>685039.64</v>
      </c>
      <c r="E24" s="16">
        <f>SUM(G24:R24)</f>
        <v>959031.52999999991</v>
      </c>
      <c r="F24" s="17">
        <f t="shared" si="2"/>
        <v>1.3999650151632099</v>
      </c>
      <c r="G24" s="16">
        <v>11824.29</v>
      </c>
      <c r="H24" s="16">
        <v>115624.17</v>
      </c>
      <c r="I24" s="16">
        <v>164144.04</v>
      </c>
      <c r="J24" s="16">
        <v>32295.67</v>
      </c>
      <c r="K24" s="16">
        <v>82588.11</v>
      </c>
      <c r="L24" s="16">
        <v>56324.800000000003</v>
      </c>
      <c r="M24" s="16">
        <v>67020.639999999999</v>
      </c>
      <c r="N24" s="16">
        <v>59218.6</v>
      </c>
      <c r="O24" s="16">
        <v>68458.460000000006</v>
      </c>
      <c r="P24" s="16">
        <v>44592.39</v>
      </c>
      <c r="Q24" s="16">
        <v>94152.69</v>
      </c>
      <c r="R24" s="16">
        <v>162787.67000000001</v>
      </c>
    </row>
    <row r="25" spans="2:18" x14ac:dyDescent="0.25">
      <c r="B25">
        <v>19</v>
      </c>
      <c r="C25" s="18" t="s">
        <v>36</v>
      </c>
      <c r="D25" s="16">
        <v>0</v>
      </c>
      <c r="E25" s="16">
        <f>SUM(G25:R25)</f>
        <v>3157297.16</v>
      </c>
      <c r="F25" s="17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650</v>
      </c>
      <c r="N25" s="16">
        <v>0</v>
      </c>
      <c r="O25" s="16">
        <v>0</v>
      </c>
      <c r="P25" s="16">
        <v>0</v>
      </c>
      <c r="Q25" s="16">
        <v>0</v>
      </c>
      <c r="R25" s="16">
        <v>3156647.16</v>
      </c>
    </row>
    <row r="27" spans="2:18" x14ac:dyDescent="0.25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9" spans="2:18" x14ac:dyDescent="0.25">
      <c r="E29" s="13"/>
    </row>
  </sheetData>
  <mergeCells count="9">
    <mergeCell ref="O5:R5"/>
    <mergeCell ref="O6:R6"/>
    <mergeCell ref="C7:C8"/>
    <mergeCell ref="D7:D8"/>
    <mergeCell ref="E7:E8"/>
    <mergeCell ref="F7:F8"/>
    <mergeCell ref="G7:R7"/>
    <mergeCell ref="O2:R2"/>
    <mergeCell ref="N3:R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dcterms:created xsi:type="dcterms:W3CDTF">2025-06-25T20:07:00Z</dcterms:created>
  <dcterms:modified xsi:type="dcterms:W3CDTF">2025-06-25T20:09:15Z</dcterms:modified>
</cp:coreProperties>
</file>