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orafb\Downloads\"/>
    </mc:Choice>
  </mc:AlternateContent>
  <xr:revisionPtr revIDLastSave="0" documentId="8_{C705C42A-BCC0-43B2-A8C6-EE7F8FE0B28B}" xr6:coauthVersionLast="47" xr6:coauthVersionMax="47" xr10:uidLastSave="{00000000-0000-0000-0000-000000000000}"/>
  <bookViews>
    <workbookView xWindow="-120" yWindow="-120" windowWidth="29040" windowHeight="15840" xr2:uid="{401D95F4-8D4D-4C0C-BDAF-BDEE3855990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3" i="1"/>
  <c r="E23" i="1"/>
  <c r="F23" i="1" s="1"/>
  <c r="G22" i="1"/>
  <c r="E22" i="1" s="1"/>
  <c r="F22" i="1" s="1"/>
  <c r="E21" i="1"/>
  <c r="E20" i="1" s="1"/>
  <c r="F20" i="1" s="1"/>
  <c r="J20" i="1"/>
  <c r="I20" i="1"/>
  <c r="H20" i="1"/>
  <c r="G20" i="1"/>
  <c r="D20" i="1"/>
  <c r="E19" i="1"/>
  <c r="F19" i="1" s="1"/>
  <c r="F18" i="1"/>
  <c r="E17" i="1"/>
  <c r="F17" i="1" s="1"/>
  <c r="E16" i="1"/>
  <c r="F16" i="1" s="1"/>
  <c r="E15" i="1"/>
  <c r="F15" i="1" s="1"/>
  <c r="E14" i="1"/>
  <c r="F14" i="1" s="1"/>
  <c r="F13" i="1"/>
  <c r="E13" i="1"/>
  <c r="E12" i="1"/>
  <c r="F12" i="1" s="1"/>
  <c r="E11" i="1"/>
  <c r="F11" i="1" s="1"/>
  <c r="E10" i="1"/>
  <c r="F10" i="1" s="1"/>
  <c r="J9" i="1"/>
  <c r="I9" i="1"/>
  <c r="H9" i="1"/>
  <c r="G9" i="1"/>
  <c r="E9" i="1" s="1"/>
  <c r="F9" i="1" s="1"/>
  <c r="D9" i="1"/>
  <c r="F21" i="1" l="1"/>
</calcChain>
</file>

<file path=xl/sharedStrings.xml><?xml version="1.0" encoding="utf-8"?>
<sst xmlns="http://schemas.openxmlformats.org/spreadsheetml/2006/main" count="38" uniqueCount="38">
  <si>
    <t>Diretoria de Administração - DA</t>
  </si>
  <si>
    <t xml:space="preserve"> Acompanhamento Execução Orçamentária - 2025</t>
  </si>
  <si>
    <t>Referência: Janeiro - Abril de 2025</t>
  </si>
  <si>
    <t>R$</t>
  </si>
  <si>
    <t>Descrição</t>
  </si>
  <si>
    <t>Dotação</t>
  </si>
  <si>
    <t>Real. Total</t>
  </si>
  <si>
    <t>%Exec.</t>
  </si>
  <si>
    <t>Valores Mensais</t>
  </si>
  <si>
    <t>Real. Jan</t>
  </si>
  <si>
    <t>Real. Fev</t>
  </si>
  <si>
    <t>Real. Mar</t>
  </si>
  <si>
    <t>Real. Abr</t>
  </si>
  <si>
    <t>Real. Mai</t>
  </si>
  <si>
    <t>Real Jun</t>
  </si>
  <si>
    <t>Real. Jul</t>
  </si>
  <si>
    <t>Real. Ago</t>
  </si>
  <si>
    <t>Real. Set</t>
  </si>
  <si>
    <t>Real. Out</t>
  </si>
  <si>
    <t>Real. Nov</t>
  </si>
  <si>
    <t>Real. Dez</t>
  </si>
  <si>
    <t>Código</t>
  </si>
  <si>
    <t>Despesa</t>
  </si>
  <si>
    <t xml:space="preserve">Salários </t>
  </si>
  <si>
    <t>Benefícios</t>
  </si>
  <si>
    <t>Encargos</t>
  </si>
  <si>
    <t>Formação Profissional</t>
  </si>
  <si>
    <t>Materiais de Consumo</t>
  </si>
  <si>
    <t xml:space="preserve">Serviços de Terceiros - Despesas Gerais </t>
  </si>
  <si>
    <t>Serviços de Terceiros - Serviços Contratados</t>
  </si>
  <si>
    <t>Utilidades e Serviços Públicos</t>
  </si>
  <si>
    <t>Tributos</t>
  </si>
  <si>
    <t>Despesas Financeiras</t>
  </si>
  <si>
    <t>Receita</t>
  </si>
  <si>
    <t>Comerciais</t>
  </si>
  <si>
    <t>Navegação Aérea</t>
  </si>
  <si>
    <t>Receitas Financeiras</t>
  </si>
  <si>
    <t xml:space="preserve">Receitas Eventuais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</si>
</sst>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9" fontId="3" fillId="3" borderId="1" xfId="2" applyFont="1" applyFill="1" applyBorder="1"/>
    <xf numFmtId="0" fontId="6" fillId="0" borderId="1" xfId="0" applyFont="1" applyBorder="1" applyAlignment="1">
      <alignment horizontal="left" vertical="top" indent="1"/>
    </xf>
    <xf numFmtId="165" fontId="6" fillId="0" borderId="1" xfId="1" applyNumberFormat="1" applyFont="1" applyBorder="1"/>
    <xf numFmtId="9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165" fontId="0" fillId="0" borderId="0" xfId="0" applyNumberFormat="1"/>
    <xf numFmtId="165" fontId="0" fillId="0" borderId="0" xfId="1" applyNumberFormat="1" applyFo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2</xdr:col>
      <xdr:colOff>1409700</xdr:colOff>
      <xdr:row>4</xdr:row>
      <xdr:rowOff>158625</xdr:rowOff>
    </xdr:to>
    <xdr:pic>
      <xdr:nvPicPr>
        <xdr:cNvPr id="2" name="Imagem 1" descr="NAV Brasil | Serviços de Navegação Aérea">
          <a:extLst>
            <a:ext uri="{FF2B5EF4-FFF2-40B4-BE49-F238E27FC236}">
              <a16:creationId xmlns:a16="http://schemas.microsoft.com/office/drawing/2014/main" id="{0AA3E5DF-9CE7-4A64-A6C1-18EE67C1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19075"/>
          <a:ext cx="1362075" cy="7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D512-C0AE-4E57-A622-6E53A7E3F863}">
  <dimension ref="B2:R45"/>
  <sheetViews>
    <sheetView tabSelected="1" workbookViewId="0">
      <selection activeCell="U14" sqref="U14"/>
    </sheetView>
  </sheetViews>
  <sheetFormatPr defaultRowHeight="15" x14ac:dyDescent="0.25"/>
  <cols>
    <col min="2" max="2" width="0" hidden="1" customWidth="1"/>
    <col min="3" max="3" width="41.85546875" bestFit="1" customWidth="1"/>
    <col min="4" max="5" width="12.5703125" bestFit="1" customWidth="1"/>
    <col min="7" max="10" width="11.5703125" bestFit="1" customWidth="1"/>
    <col min="11" max="18" width="0" hidden="1" customWidth="1"/>
  </cols>
  <sheetData>
    <row r="2" spans="2:18" x14ac:dyDescent="0.25">
      <c r="F2" s="1" t="s">
        <v>0</v>
      </c>
      <c r="G2" s="1"/>
      <c r="H2" s="1"/>
      <c r="I2" s="1"/>
      <c r="J2" s="1"/>
    </row>
    <row r="3" spans="2:18" x14ac:dyDescent="0.25">
      <c r="F3" s="2" t="s">
        <v>1</v>
      </c>
      <c r="G3" s="2"/>
      <c r="H3" s="2"/>
      <c r="I3" s="2"/>
      <c r="J3" s="2"/>
    </row>
    <row r="4" spans="2:18" x14ac:dyDescent="0.25">
      <c r="F4" s="3"/>
      <c r="G4" s="3"/>
      <c r="H4" s="3"/>
      <c r="I4" s="3"/>
      <c r="J4" s="3"/>
    </row>
    <row r="5" spans="2:18" x14ac:dyDescent="0.25">
      <c r="F5" s="3"/>
      <c r="G5" s="4" t="s">
        <v>2</v>
      </c>
      <c r="H5" s="4"/>
      <c r="I5" s="4"/>
      <c r="J5" s="4"/>
    </row>
    <row r="6" spans="2:18" x14ac:dyDescent="0.25">
      <c r="G6" s="5"/>
      <c r="H6" s="5"/>
      <c r="I6" s="5"/>
      <c r="J6" s="6" t="s">
        <v>3</v>
      </c>
    </row>
    <row r="7" spans="2:18" x14ac:dyDescent="0.25">
      <c r="C7" s="7" t="s">
        <v>4</v>
      </c>
      <c r="D7" s="8" t="s">
        <v>5</v>
      </c>
      <c r="E7" s="8" t="s">
        <v>6</v>
      </c>
      <c r="F7" s="8" t="s">
        <v>7</v>
      </c>
      <c r="G7" s="9" t="s">
        <v>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18" x14ac:dyDescent="0.25">
      <c r="C8" s="7"/>
      <c r="D8" s="8"/>
      <c r="E8" s="8"/>
      <c r="F8" s="8"/>
      <c r="G8" s="10" t="s">
        <v>9</v>
      </c>
      <c r="H8" s="10" t="s">
        <v>10</v>
      </c>
      <c r="I8" s="10" t="s">
        <v>11</v>
      </c>
      <c r="J8" s="10" t="s">
        <v>12</v>
      </c>
      <c r="K8" s="11" t="s">
        <v>13</v>
      </c>
      <c r="L8" s="11" t="s">
        <v>14</v>
      </c>
      <c r="M8" s="11" t="s">
        <v>15</v>
      </c>
      <c r="N8" s="11" t="s">
        <v>16</v>
      </c>
      <c r="O8" s="11" t="s">
        <v>17</v>
      </c>
      <c r="P8" s="11" t="s">
        <v>18</v>
      </c>
      <c r="Q8" s="11" t="s">
        <v>19</v>
      </c>
      <c r="R8" s="11" t="s">
        <v>20</v>
      </c>
    </row>
    <row r="9" spans="2:18" x14ac:dyDescent="0.25">
      <c r="B9" t="s">
        <v>21</v>
      </c>
      <c r="C9" s="12" t="s">
        <v>22</v>
      </c>
      <c r="D9" s="13">
        <f>SUM(D10:D19)</f>
        <v>678628697.69999945</v>
      </c>
      <c r="E9" s="13">
        <f>SUM(G9:J9)</f>
        <v>196291167.54000005</v>
      </c>
      <c r="F9" s="14">
        <f>+E9/D9</f>
        <v>0.28924678282139821</v>
      </c>
      <c r="G9" s="13">
        <f>SUM(G10:G19)</f>
        <v>58642570.509999998</v>
      </c>
      <c r="H9" s="13">
        <f>SUM(H10:H19)</f>
        <v>44394260.680000007</v>
      </c>
      <c r="I9" s="13">
        <f>SUM(I10:I19)</f>
        <v>49945551.090000026</v>
      </c>
      <c r="J9" s="13">
        <f>SUM(J10:J19)</f>
        <v>43308785.26000002</v>
      </c>
      <c r="K9" s="12"/>
      <c r="L9" s="12"/>
      <c r="M9" s="12"/>
      <c r="N9" s="12"/>
      <c r="O9" s="12"/>
      <c r="P9" s="12"/>
      <c r="Q9" s="12"/>
      <c r="R9" s="12"/>
    </row>
    <row r="10" spans="2:18" x14ac:dyDescent="0.25">
      <c r="B10">
        <v>1</v>
      </c>
      <c r="C10" s="15" t="s">
        <v>23</v>
      </c>
      <c r="D10" s="16">
        <v>220854204.21999958</v>
      </c>
      <c r="E10" s="16">
        <f>SUM(G10:J10)</f>
        <v>64955985.970000044</v>
      </c>
      <c r="F10" s="17">
        <f>+E10/D10</f>
        <v>0.29411251734784916</v>
      </c>
      <c r="G10" s="16">
        <v>15766052.600000003</v>
      </c>
      <c r="H10" s="16">
        <v>16463970.900000015</v>
      </c>
      <c r="I10" s="16">
        <v>16032481.250000017</v>
      </c>
      <c r="J10" s="16">
        <v>16693481.220000004</v>
      </c>
      <c r="K10" s="18"/>
      <c r="L10" s="18"/>
      <c r="M10" s="18"/>
      <c r="N10" s="18"/>
      <c r="O10" s="18"/>
      <c r="P10" s="18"/>
      <c r="Q10" s="18"/>
      <c r="R10" s="18"/>
    </row>
    <row r="11" spans="2:18" x14ac:dyDescent="0.25">
      <c r="B11">
        <v>3</v>
      </c>
      <c r="C11" s="15" t="s">
        <v>24</v>
      </c>
      <c r="D11" s="16">
        <v>65613050.079999924</v>
      </c>
      <c r="E11" s="16">
        <f t="shared" ref="E11:E24" si="0">SUM(G11:J11)</f>
        <v>20153608.089999992</v>
      </c>
      <c r="F11" s="17">
        <f t="shared" ref="F11:F24" si="1">+E11/D11</f>
        <v>0.30715853119809755</v>
      </c>
      <c r="G11" s="16">
        <v>5007948.7999999989</v>
      </c>
      <c r="H11" s="16">
        <v>5006656.3499999959</v>
      </c>
      <c r="I11" s="16">
        <v>5317666.3899999959</v>
      </c>
      <c r="J11" s="16">
        <v>4821336.5500000017</v>
      </c>
      <c r="K11" s="18"/>
      <c r="L11" s="18"/>
      <c r="M11" s="18"/>
      <c r="N11" s="18"/>
      <c r="O11" s="18"/>
      <c r="P11" s="18"/>
      <c r="Q11" s="18"/>
      <c r="R11" s="18"/>
    </row>
    <row r="12" spans="2:18" x14ac:dyDescent="0.25">
      <c r="B12">
        <v>2</v>
      </c>
      <c r="C12" s="15" t="s">
        <v>25</v>
      </c>
      <c r="D12" s="16">
        <v>149692664.49999991</v>
      </c>
      <c r="E12" s="16">
        <f t="shared" si="0"/>
        <v>41742251.979999997</v>
      </c>
      <c r="F12" s="17">
        <f t="shared" si="1"/>
        <v>0.27885302275449858</v>
      </c>
      <c r="G12" s="16">
        <v>10559500.729999995</v>
      </c>
      <c r="H12" s="16">
        <v>10279434.009999994</v>
      </c>
      <c r="I12" s="16">
        <v>10574782.030000011</v>
      </c>
      <c r="J12" s="16">
        <v>10328535.210000003</v>
      </c>
      <c r="K12" s="18"/>
      <c r="L12" s="18"/>
      <c r="M12" s="18"/>
      <c r="N12" s="18"/>
      <c r="O12" s="18"/>
      <c r="P12" s="18"/>
      <c r="Q12" s="18"/>
      <c r="R12" s="18"/>
    </row>
    <row r="13" spans="2:18" x14ac:dyDescent="0.25">
      <c r="B13">
        <v>4</v>
      </c>
      <c r="C13" s="15" t="s">
        <v>26</v>
      </c>
      <c r="D13" s="16">
        <v>5912338.71</v>
      </c>
      <c r="E13" s="16">
        <f t="shared" si="0"/>
        <v>265800.48</v>
      </c>
      <c r="F13" s="17">
        <f t="shared" si="1"/>
        <v>4.4956910122627258E-2</v>
      </c>
      <c r="G13" s="16">
        <v>19783.66</v>
      </c>
      <c r="H13" s="16">
        <v>72266.320000000007</v>
      </c>
      <c r="I13" s="16">
        <v>23380.5</v>
      </c>
      <c r="J13" s="16">
        <v>150370</v>
      </c>
      <c r="K13" s="18"/>
      <c r="L13" s="18"/>
      <c r="M13" s="18"/>
      <c r="N13" s="18"/>
      <c r="O13" s="18"/>
      <c r="P13" s="18"/>
      <c r="Q13" s="18"/>
      <c r="R13" s="18"/>
    </row>
    <row r="14" spans="2:18" x14ac:dyDescent="0.25">
      <c r="B14">
        <v>5</v>
      </c>
      <c r="C14" s="15" t="s">
        <v>27</v>
      </c>
      <c r="D14" s="16">
        <v>9232631.7700000033</v>
      </c>
      <c r="E14" s="16">
        <f t="shared" si="0"/>
        <v>694204.08</v>
      </c>
      <c r="F14" s="17">
        <f t="shared" si="1"/>
        <v>7.5190270476908641E-2</v>
      </c>
      <c r="G14" s="16">
        <v>147717.96999999994</v>
      </c>
      <c r="H14" s="16">
        <v>153222.37999999998</v>
      </c>
      <c r="I14" s="16">
        <v>177204.35</v>
      </c>
      <c r="J14" s="16">
        <v>216059.37999999998</v>
      </c>
      <c r="K14" s="18"/>
      <c r="L14" s="18"/>
      <c r="M14" s="18"/>
      <c r="N14" s="18"/>
      <c r="O14" s="18"/>
      <c r="P14" s="18"/>
      <c r="Q14" s="18"/>
      <c r="R14" s="18"/>
    </row>
    <row r="15" spans="2:18" x14ac:dyDescent="0.25">
      <c r="B15">
        <v>8</v>
      </c>
      <c r="C15" s="15" t="s">
        <v>28</v>
      </c>
      <c r="D15" s="16">
        <v>92369564.160000026</v>
      </c>
      <c r="E15" s="16">
        <f t="shared" si="0"/>
        <v>14705809.560000001</v>
      </c>
      <c r="F15" s="17">
        <f t="shared" si="1"/>
        <v>0.15920622440663465</v>
      </c>
      <c r="G15" s="16">
        <v>3518474.3399999961</v>
      </c>
      <c r="H15" s="16">
        <v>3592316.8799999994</v>
      </c>
      <c r="I15" s="16">
        <v>3798675.0700000031</v>
      </c>
      <c r="J15" s="16">
        <v>3796343.2700000019</v>
      </c>
      <c r="K15" s="18"/>
      <c r="L15" s="18"/>
      <c r="M15" s="18"/>
      <c r="N15" s="18"/>
      <c r="O15" s="18"/>
      <c r="P15" s="18"/>
      <c r="Q15" s="18"/>
      <c r="R15" s="18"/>
    </row>
    <row r="16" spans="2:18" x14ac:dyDescent="0.25">
      <c r="B16">
        <v>6</v>
      </c>
      <c r="C16" s="15" t="s">
        <v>29</v>
      </c>
      <c r="D16" s="16">
        <v>30891287.849999994</v>
      </c>
      <c r="E16" s="16">
        <f t="shared" si="0"/>
        <v>15495369.590000007</v>
      </c>
      <c r="F16" s="17">
        <f t="shared" si="1"/>
        <v>0.5016096986710773</v>
      </c>
      <c r="G16" s="16">
        <v>3648153.0000000075</v>
      </c>
      <c r="H16" s="16">
        <v>4256500.4899999993</v>
      </c>
      <c r="I16" s="16">
        <v>5108416.9999999991</v>
      </c>
      <c r="J16" s="16">
        <v>2482299.1000000024</v>
      </c>
      <c r="K16" s="18"/>
      <c r="L16" s="18"/>
      <c r="M16" s="18"/>
      <c r="N16" s="18"/>
      <c r="O16" s="18"/>
      <c r="P16" s="18"/>
      <c r="Q16" s="18"/>
      <c r="R16" s="18"/>
    </row>
    <row r="17" spans="2:18" x14ac:dyDescent="0.25">
      <c r="B17">
        <v>7</v>
      </c>
      <c r="C17" s="15" t="s">
        <v>30</v>
      </c>
      <c r="D17" s="16">
        <v>12150796.029999984</v>
      </c>
      <c r="E17" s="16">
        <f t="shared" si="0"/>
        <v>1230322.2100000002</v>
      </c>
      <c r="F17" s="17">
        <f t="shared" si="1"/>
        <v>0.10125445336769444</v>
      </c>
      <c r="G17" s="16">
        <v>247508.54000000004</v>
      </c>
      <c r="H17" s="16">
        <v>335861.14000000007</v>
      </c>
      <c r="I17" s="16">
        <v>334975.94000000006</v>
      </c>
      <c r="J17" s="16">
        <v>311976.58999999997</v>
      </c>
      <c r="K17" s="18"/>
      <c r="L17" s="18"/>
      <c r="M17" s="18"/>
      <c r="N17" s="18"/>
      <c r="O17" s="18"/>
      <c r="P17" s="18"/>
      <c r="Q17" s="18"/>
      <c r="R17" s="18"/>
    </row>
    <row r="18" spans="2:18" x14ac:dyDescent="0.25">
      <c r="B18">
        <v>12</v>
      </c>
      <c r="C18" s="15" t="s">
        <v>31</v>
      </c>
      <c r="D18" s="16">
        <v>90272548.680000037</v>
      </c>
      <c r="E18" s="16">
        <v>35754369.770000003</v>
      </c>
      <c r="F18" s="17">
        <f t="shared" si="1"/>
        <v>0.39607134497490282</v>
      </c>
      <c r="G18" s="16">
        <v>19726682.460000001</v>
      </c>
      <c r="H18" s="16">
        <v>3538428.4000000013</v>
      </c>
      <c r="I18" s="16">
        <v>8304531.5399999991</v>
      </c>
      <c r="J18" s="16">
        <v>4184727.3700000029</v>
      </c>
      <c r="K18" s="18"/>
      <c r="L18" s="18"/>
      <c r="M18" s="18"/>
      <c r="N18" s="18"/>
      <c r="O18" s="18"/>
      <c r="P18" s="18"/>
      <c r="Q18" s="18"/>
      <c r="R18" s="18"/>
    </row>
    <row r="19" spans="2:18" x14ac:dyDescent="0.25">
      <c r="B19">
        <v>10</v>
      </c>
      <c r="C19" s="15" t="s">
        <v>32</v>
      </c>
      <c r="D19" s="16">
        <v>1639611.7000000004</v>
      </c>
      <c r="E19" s="16">
        <f t="shared" si="0"/>
        <v>1293445.81</v>
      </c>
      <c r="F19" s="17">
        <f t="shared" si="1"/>
        <v>0.78887324968466599</v>
      </c>
      <c r="G19" s="16">
        <v>748.41</v>
      </c>
      <c r="H19" s="16">
        <v>695603.81</v>
      </c>
      <c r="I19" s="16">
        <v>273437.02</v>
      </c>
      <c r="J19" s="16">
        <v>323656.56999999995</v>
      </c>
      <c r="K19" s="18"/>
      <c r="L19" s="18"/>
      <c r="M19" s="18"/>
      <c r="N19" s="18"/>
      <c r="O19" s="18"/>
      <c r="P19" s="18"/>
      <c r="Q19" s="18"/>
      <c r="R19" s="18"/>
    </row>
    <row r="20" spans="2:18" x14ac:dyDescent="0.25">
      <c r="C20" s="12" t="s">
        <v>33</v>
      </c>
      <c r="D20" s="13">
        <f>SUM(D21:D24)</f>
        <v>860805177.22000003</v>
      </c>
      <c r="E20" s="13">
        <f>SUM(E21:E24)</f>
        <v>311443640.84999996</v>
      </c>
      <c r="F20" s="14">
        <f>+E20/D20</f>
        <v>0.3618050275392371</v>
      </c>
      <c r="G20" s="13">
        <f>SUM(G21:G24)</f>
        <v>84137465.679999903</v>
      </c>
      <c r="H20" s="13">
        <f t="shared" ref="H20:J20" si="2">SUM(H21:H24)</f>
        <v>75145124.769999996</v>
      </c>
      <c r="I20" s="13">
        <f t="shared" si="2"/>
        <v>80850515.909999996</v>
      </c>
      <c r="J20" s="13">
        <f t="shared" si="2"/>
        <v>71310534.489999995</v>
      </c>
      <c r="K20" s="12"/>
      <c r="L20" s="12"/>
      <c r="M20" s="12"/>
      <c r="N20" s="12"/>
      <c r="O20" s="12"/>
      <c r="P20" s="12"/>
      <c r="Q20" s="12"/>
      <c r="R20" s="12"/>
    </row>
    <row r="21" spans="2:18" x14ac:dyDescent="0.25">
      <c r="B21">
        <v>14</v>
      </c>
      <c r="C21" s="19" t="s">
        <v>34</v>
      </c>
      <c r="D21" s="16">
        <v>1016732.45</v>
      </c>
      <c r="E21" s="16">
        <f t="shared" si="0"/>
        <v>482902.7</v>
      </c>
      <c r="F21" s="17">
        <f t="shared" si="1"/>
        <v>0.47495553033642235</v>
      </c>
      <c r="G21" s="16">
        <v>125823.3</v>
      </c>
      <c r="H21" s="16">
        <v>156551.29999999999</v>
      </c>
      <c r="I21" s="16">
        <v>134394.14000000001</v>
      </c>
      <c r="J21" s="16">
        <v>66133.960000000006</v>
      </c>
      <c r="K21" s="18"/>
      <c r="L21" s="18"/>
      <c r="M21" s="18"/>
      <c r="N21" s="18"/>
      <c r="O21" s="18"/>
      <c r="P21" s="18"/>
      <c r="Q21" s="18"/>
      <c r="R21" s="18"/>
    </row>
    <row r="22" spans="2:18" x14ac:dyDescent="0.25">
      <c r="B22">
        <v>15</v>
      </c>
      <c r="C22" s="19" t="s">
        <v>35</v>
      </c>
      <c r="D22" s="16">
        <v>822181851.95000005</v>
      </c>
      <c r="E22" s="16">
        <f t="shared" si="0"/>
        <v>301487773.82999992</v>
      </c>
      <c r="F22" s="17">
        <f t="shared" si="1"/>
        <v>0.36669232374194333</v>
      </c>
      <c r="G22" s="16">
        <f>ABS(-81502497.0199999)</f>
        <v>81502497.019999906</v>
      </c>
      <c r="H22" s="16">
        <v>72808999.620000005</v>
      </c>
      <c r="I22" s="16">
        <v>78309724.870000005</v>
      </c>
      <c r="J22" s="16">
        <v>68866552.319999993</v>
      </c>
      <c r="K22" s="18"/>
      <c r="L22" s="18"/>
      <c r="M22" s="18"/>
      <c r="N22" s="18"/>
      <c r="O22" s="18"/>
      <c r="P22" s="18"/>
      <c r="Q22" s="18"/>
      <c r="R22" s="18"/>
    </row>
    <row r="23" spans="2:18" x14ac:dyDescent="0.25">
      <c r="B23">
        <v>17</v>
      </c>
      <c r="C23" s="19" t="s">
        <v>36</v>
      </c>
      <c r="D23" s="16">
        <v>36579676.520000003</v>
      </c>
      <c r="E23" s="16">
        <f t="shared" si="0"/>
        <v>9086546.8499999996</v>
      </c>
      <c r="F23" s="17">
        <f t="shared" si="1"/>
        <v>0.24840424285960849</v>
      </c>
      <c r="G23" s="16">
        <f>ABS(-2439126.39)</f>
        <v>2439126.39</v>
      </c>
      <c r="H23" s="16">
        <v>2106483.2999999998</v>
      </c>
      <c r="I23" s="16">
        <v>2247615.6</v>
      </c>
      <c r="J23" s="16">
        <v>2293321.56</v>
      </c>
      <c r="K23" s="18"/>
      <c r="L23" s="18"/>
      <c r="M23" s="18"/>
      <c r="N23" s="18"/>
      <c r="O23" s="18"/>
      <c r="P23" s="18"/>
      <c r="Q23" s="18"/>
      <c r="R23" s="18"/>
    </row>
    <row r="24" spans="2:18" x14ac:dyDescent="0.25">
      <c r="B24">
        <v>16</v>
      </c>
      <c r="C24" s="19" t="s">
        <v>37</v>
      </c>
      <c r="D24" s="16">
        <v>1026916.3</v>
      </c>
      <c r="E24" s="16">
        <f t="shared" si="0"/>
        <v>386417.47</v>
      </c>
      <c r="F24" s="17">
        <f t="shared" si="1"/>
        <v>0.37628915813294611</v>
      </c>
      <c r="G24" s="16">
        <v>70018.97</v>
      </c>
      <c r="H24" s="16">
        <v>73090.55</v>
      </c>
      <c r="I24" s="16">
        <v>158781.29999999999</v>
      </c>
      <c r="J24" s="16">
        <v>84526.65</v>
      </c>
      <c r="K24" s="18"/>
      <c r="L24" s="18"/>
      <c r="M24" s="18"/>
      <c r="N24" s="18"/>
      <c r="O24" s="18"/>
      <c r="P24" s="18"/>
      <c r="Q24" s="18"/>
      <c r="R24" s="18"/>
    </row>
    <row r="28" spans="2:18" x14ac:dyDescent="0.25">
      <c r="D28" s="20"/>
    </row>
    <row r="29" spans="2:18" x14ac:dyDescent="0.25">
      <c r="D29" s="21"/>
      <c r="E29" s="21"/>
      <c r="F29" s="21"/>
      <c r="G29" s="21"/>
      <c r="H29" s="21"/>
      <c r="I29" s="21"/>
      <c r="J29" s="21"/>
    </row>
    <row r="30" spans="2:18" x14ac:dyDescent="0.25">
      <c r="D30" s="20"/>
    </row>
    <row r="33" spans="4:4" x14ac:dyDescent="0.25">
      <c r="D33" s="21"/>
    </row>
    <row r="34" spans="4:4" x14ac:dyDescent="0.25">
      <c r="D34" s="21"/>
    </row>
    <row r="35" spans="4:4" x14ac:dyDescent="0.25">
      <c r="D35" s="20"/>
    </row>
    <row r="38" spans="4:4" x14ac:dyDescent="0.25">
      <c r="D38" s="21"/>
    </row>
    <row r="39" spans="4:4" x14ac:dyDescent="0.25">
      <c r="D39" s="21"/>
    </row>
    <row r="40" spans="4:4" x14ac:dyDescent="0.25">
      <c r="D40" s="20"/>
    </row>
    <row r="43" spans="4:4" x14ac:dyDescent="0.25">
      <c r="D43" s="21"/>
    </row>
    <row r="44" spans="4:4" x14ac:dyDescent="0.25">
      <c r="D44" s="21"/>
    </row>
    <row r="45" spans="4:4" x14ac:dyDescent="0.25">
      <c r="D45" s="21"/>
    </row>
  </sheetData>
  <mergeCells count="8">
    <mergeCell ref="F2:J2"/>
    <mergeCell ref="F3:J3"/>
    <mergeCell ref="G5:J5"/>
    <mergeCell ref="C7:C8"/>
    <mergeCell ref="D7:D8"/>
    <mergeCell ref="E7:E8"/>
    <mergeCell ref="F7:F8"/>
    <mergeCell ref="G7:R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 NS Rodrigo (NAV BRASIL)</dc:creator>
  <cp:lastModifiedBy>CV NS Rodrigo (NAV BRASIL)</cp:lastModifiedBy>
  <dcterms:created xsi:type="dcterms:W3CDTF">2025-06-25T20:07:00Z</dcterms:created>
  <dcterms:modified xsi:type="dcterms:W3CDTF">2025-06-25T20:07:38Z</dcterms:modified>
</cp:coreProperties>
</file>