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avbrasilgovbr.sharepoint.com/teams/dafc/Arquivos/6 - FCEO - EXECUÇÃO ORÇAMENTÁRIA/21 - ORÇAMENTO EMPRESARIAL/Transparência/SITE/SITE/"/>
    </mc:Choice>
  </mc:AlternateContent>
  <xr:revisionPtr revIDLastSave="0" documentId="8_{F1FE892A-6939-41F2-8D5F-F85BD31A1B81}" xr6:coauthVersionLast="47" xr6:coauthVersionMax="47" xr10:uidLastSave="{00000000-0000-0000-0000-000000000000}"/>
  <bookViews>
    <workbookView xWindow="28680" yWindow="-120" windowWidth="20730" windowHeight="11160" xr2:uid="{EC690B45-4DD4-424E-97FD-D149752E3D8A}"/>
  </bookViews>
  <sheets>
    <sheet name="Despesas Correntes - 2025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" i="1" l="1"/>
  <c r="E9" i="1"/>
  <c r="E19" i="1"/>
  <c r="E18" i="1"/>
  <c r="E17" i="1"/>
  <c r="E16" i="1"/>
  <c r="E15" i="1"/>
  <c r="E14" i="1"/>
  <c r="E13" i="1"/>
  <c r="E12" i="1"/>
  <c r="E11" i="1"/>
  <c r="E10" i="1"/>
  <c r="E20" i="1"/>
  <c r="D20" i="1"/>
  <c r="E24" i="1"/>
  <c r="E23" i="1"/>
  <c r="E22" i="1"/>
  <c r="E21" i="1"/>
  <c r="Q20" i="1"/>
  <c r="P20" i="1"/>
  <c r="O20" i="1"/>
  <c r="N20" i="1"/>
  <c r="M20" i="1"/>
  <c r="F24" i="1" l="1"/>
  <c r="G23" i="1"/>
  <c r="F23" i="1" s="1"/>
  <c r="G22" i="1"/>
  <c r="G20" i="1" s="1"/>
  <c r="F21" i="1"/>
  <c r="L20" i="1"/>
  <c r="K20" i="1"/>
  <c r="J20" i="1"/>
  <c r="I20" i="1"/>
  <c r="H20" i="1"/>
  <c r="F19" i="1"/>
  <c r="F18" i="1"/>
  <c r="F17" i="1"/>
  <c r="F16" i="1"/>
  <c r="F15" i="1"/>
  <c r="F14" i="1"/>
  <c r="F13" i="1"/>
  <c r="F12" i="1"/>
  <c r="F11" i="1"/>
  <c r="F10" i="1"/>
  <c r="R9" i="1"/>
  <c r="Q9" i="1"/>
  <c r="P9" i="1"/>
  <c r="O9" i="1"/>
  <c r="N9" i="1"/>
  <c r="M9" i="1"/>
  <c r="L9" i="1"/>
  <c r="K9" i="1"/>
  <c r="J9" i="1"/>
  <c r="I9" i="1"/>
  <c r="H9" i="1"/>
  <c r="G9" i="1"/>
  <c r="F9" i="1" l="1"/>
  <c r="F22" i="1" l="1"/>
  <c r="F20" i="1" l="1"/>
</calcChain>
</file>

<file path=xl/sharedStrings.xml><?xml version="1.0" encoding="utf-8"?>
<sst xmlns="http://schemas.openxmlformats.org/spreadsheetml/2006/main" count="38" uniqueCount="38">
  <si>
    <t>Diretoria de Administração - DA</t>
  </si>
  <si>
    <t xml:space="preserve"> Acompanhamento Execução Orçamentária - 2025</t>
  </si>
  <si>
    <t>Descrição</t>
  </si>
  <si>
    <t>Dotação</t>
  </si>
  <si>
    <t>Real. Total</t>
  </si>
  <si>
    <t>%Exec.</t>
  </si>
  <si>
    <t>Valores Mensais</t>
  </si>
  <si>
    <t>Real. Jan</t>
  </si>
  <si>
    <t>Real. Fev</t>
  </si>
  <si>
    <t>Real. Mar</t>
  </si>
  <si>
    <t>Real. Abr</t>
  </si>
  <si>
    <t>Real. Mai</t>
  </si>
  <si>
    <t>Real Jun</t>
  </si>
  <si>
    <t>Real. Jul</t>
  </si>
  <si>
    <t>Real. Ago</t>
  </si>
  <si>
    <t>Real. Set</t>
  </si>
  <si>
    <t>Real. Out</t>
  </si>
  <si>
    <t>Real. Nov</t>
  </si>
  <si>
    <t>Real. Dez</t>
  </si>
  <si>
    <t>Código</t>
  </si>
  <si>
    <t>Despesa</t>
  </si>
  <si>
    <t xml:space="preserve">Salários </t>
  </si>
  <si>
    <t>Benefícios</t>
  </si>
  <si>
    <t>Encargos</t>
  </si>
  <si>
    <t>Formação Profissional</t>
  </si>
  <si>
    <t>Materiais de Consumo</t>
  </si>
  <si>
    <t xml:space="preserve">Serviços de Terceiros - Despesas Gerais </t>
  </si>
  <si>
    <t>Serviços de Terceiros - Serviços Contratados</t>
  </si>
  <si>
    <t>Utilidades e Serviços Públicos</t>
  </si>
  <si>
    <t>Tributos</t>
  </si>
  <si>
    <t>Despesas Financeiras</t>
  </si>
  <si>
    <t>Receita</t>
  </si>
  <si>
    <t>Comerciais</t>
  </si>
  <si>
    <t>Navegação Aérea</t>
  </si>
  <si>
    <t>Receitas Financeiras</t>
  </si>
  <si>
    <t xml:space="preserve">Receitas Eventuais </t>
  </si>
  <si>
    <t>(R$ em milhões)</t>
  </si>
  <si>
    <t>Referência: Janeiro - Novembro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</si>
</sst>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</font>
    <font>
      <b/>
      <sz val="10"/>
      <color theme="1"/>
      <name val="Calibri"/>
      <family val="2"/>
      <scheme val="minor"/>
    </font>
    <font>
      <sz val="11"/>
      <color theme="1" tint="0.249977111117893"/>
      <name val="Calibri"/>
      <family val="2"/>
      <scheme val="minor"/>
    </font>
    <font>
      <sz val="11"/>
      <color theme="1"/>
      <name val="Calibri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/>
      <right/>
      <top/>
      <bottom style="thin">
        <color rgb="FF0000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righ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1" xfId="1" applyNumberFormat="1" applyFont="1" applyFill="1" applyBorder="1"/>
    <xf numFmtId="9" fontId="3" fillId="3" borderId="1" xfId="2" applyFont="1" applyFill="1" applyBorder="1"/>
    <xf numFmtId="0" fontId="6" fillId="0" borderId="1" xfId="0" applyFont="1" applyBorder="1" applyAlignment="1">
      <alignment horizontal="left" vertical="top" indent="1"/>
    </xf>
    <xf numFmtId="164" fontId="6" fillId="0" borderId="1" xfId="1" applyNumberFormat="1" applyFont="1" applyBorder="1"/>
    <xf numFmtId="9" fontId="6" fillId="0" borderId="1" xfId="2" applyFont="1" applyBorder="1"/>
    <xf numFmtId="38" fontId="6" fillId="0" borderId="1" xfId="0" applyNumberFormat="1" applyFont="1" applyBorder="1"/>
    <xf numFmtId="0" fontId="6" fillId="0" borderId="1" xfId="0" applyFont="1" applyBorder="1"/>
    <xf numFmtId="0" fontId="6" fillId="0" borderId="1" xfId="0" applyFont="1" applyBorder="1" applyAlignment="1">
      <alignment horizontal="left" indent="1"/>
    </xf>
    <xf numFmtId="164" fontId="0" fillId="0" borderId="0" xfId="0" applyNumberFormat="1"/>
    <xf numFmtId="164" fontId="0" fillId="0" borderId="0" xfId="1" applyNumberFormat="1" applyFont="1"/>
    <xf numFmtId="0" fontId="5" fillId="0" borderId="0" xfId="0" applyFont="1"/>
    <xf numFmtId="0" fontId="7" fillId="0" borderId="0" xfId="0" applyFont="1"/>
    <xf numFmtId="0" fontId="4" fillId="0" borderId="2" xfId="0" applyFont="1" applyBorder="1" applyAlignment="1">
      <alignment horizontal="right"/>
    </xf>
    <xf numFmtId="38" fontId="0" fillId="0" borderId="0" xfId="0" applyNumberFormat="1"/>
    <xf numFmtId="37" fontId="6" fillId="0" borderId="1" xfId="0" applyNumberFormat="1" applyFont="1" applyBorder="1"/>
    <xf numFmtId="37" fontId="9" fillId="0" borderId="1" xfId="0" applyNumberFormat="1" applyFont="1" applyBorder="1"/>
    <xf numFmtId="0" fontId="4" fillId="0" borderId="2" xfId="0" applyFont="1" applyBorder="1" applyAlignment="1">
      <alignment horizontal="center"/>
    </xf>
    <xf numFmtId="0" fontId="5" fillId="0" borderId="0" xfId="0" applyFont="1" applyAlignment="1">
      <alignment vertical="center"/>
    </xf>
    <xf numFmtId="0" fontId="4" fillId="0" borderId="2" xfId="0" applyFont="1" applyBorder="1" applyAlignment="1">
      <alignment horizontal="right" vertical="center"/>
    </xf>
    <xf numFmtId="0" fontId="5" fillId="0" borderId="0" xfId="0" applyFont="1" applyAlignment="1">
      <alignment vertical="top"/>
    </xf>
    <xf numFmtId="38" fontId="6" fillId="4" borderId="1" xfId="0" applyNumberFormat="1" applyFont="1" applyFill="1" applyBorder="1"/>
    <xf numFmtId="41" fontId="6" fillId="0" borderId="1" xfId="0" applyNumberFormat="1" applyFont="1" applyBorder="1"/>
    <xf numFmtId="0" fontId="5" fillId="0" borderId="0" xfId="0" applyFont="1" applyAlignment="1">
      <alignment horizontal="right" vertical="top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47625</xdr:colOff>
      <xdr:row>1</xdr:row>
      <xdr:rowOff>28575</xdr:rowOff>
    </xdr:from>
    <xdr:to>
      <xdr:col>2</xdr:col>
      <xdr:colOff>1409700</xdr:colOff>
      <xdr:row>4</xdr:row>
      <xdr:rowOff>158625</xdr:rowOff>
    </xdr:to>
    <xdr:pic>
      <xdr:nvPicPr>
        <xdr:cNvPr id="2" name="Imagem 1" descr="NAV Brasil | Serviços de Navegação Aérea">
          <a:extLst>
            <a:ext uri="{FF2B5EF4-FFF2-40B4-BE49-F238E27FC236}">
              <a16:creationId xmlns:a16="http://schemas.microsoft.com/office/drawing/2014/main" id="{7AFCE6B8-2A26-4C40-89D1-0CACECE2A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761" y="219075"/>
          <a:ext cx="1362075" cy="701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81CF0F-48DA-4DE4-BFE8-B5EF287B2CF0}">
  <sheetPr>
    <pageSetUpPr fitToPage="1"/>
  </sheetPr>
  <dimension ref="B2:S45"/>
  <sheetViews>
    <sheetView showGridLines="0" tabSelected="1" topLeftCell="D1" zoomScale="110" zoomScaleNormal="110" workbookViewId="0">
      <selection activeCell="F12" sqref="F12"/>
    </sheetView>
  </sheetViews>
  <sheetFormatPr defaultRowHeight="15" x14ac:dyDescent="0.25"/>
  <cols>
    <col min="2" max="2" width="0" hidden="1" customWidth="1"/>
    <col min="3" max="3" width="41.85546875" bestFit="1" customWidth="1"/>
    <col min="4" max="5" width="12.5703125" bestFit="1" customWidth="1"/>
    <col min="7" max="13" width="11.5703125" bestFit="1" customWidth="1"/>
    <col min="14" max="14" width="12.5703125" bestFit="1" customWidth="1"/>
    <col min="15" max="15" width="11.5703125" bestFit="1" customWidth="1"/>
    <col min="16" max="16" width="12.5703125" bestFit="1" customWidth="1"/>
    <col min="17" max="17" width="12.5703125" customWidth="1"/>
    <col min="18" max="18" width="9.140625" hidden="1" customWidth="1"/>
    <col min="19" max="19" width="10.85546875" bestFit="1" customWidth="1"/>
  </cols>
  <sheetData>
    <row r="2" spans="2:19" x14ac:dyDescent="0.25">
      <c r="C2" s="30" t="s">
        <v>0</v>
      </c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</row>
    <row r="3" spans="2:19" x14ac:dyDescent="0.25">
      <c r="C3" s="31" t="s">
        <v>1</v>
      </c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</row>
    <row r="4" spans="2:19" x14ac:dyDescent="0.25">
      <c r="F4" s="1"/>
      <c r="G4" s="1"/>
      <c r="H4" s="1"/>
      <c r="I4" s="1"/>
      <c r="J4" s="1"/>
    </row>
    <row r="5" spans="2:19" x14ac:dyDescent="0.25">
      <c r="F5" s="1"/>
      <c r="G5" s="17"/>
      <c r="H5" s="17"/>
      <c r="I5" s="17"/>
      <c r="J5" s="24"/>
      <c r="K5" s="26"/>
      <c r="L5" s="26"/>
      <c r="M5" s="26"/>
      <c r="N5" s="29" t="s">
        <v>37</v>
      </c>
      <c r="O5" s="29"/>
      <c r="P5" s="29"/>
      <c r="Q5" s="29"/>
    </row>
    <row r="6" spans="2:19" x14ac:dyDescent="0.25">
      <c r="G6" s="2"/>
      <c r="H6" s="2"/>
      <c r="I6" s="2"/>
      <c r="J6" s="3"/>
      <c r="K6" s="18"/>
      <c r="L6" s="19"/>
      <c r="M6" s="23"/>
      <c r="N6" s="25"/>
      <c r="O6" s="25"/>
      <c r="P6" s="25"/>
      <c r="Q6" s="25" t="s">
        <v>36</v>
      </c>
    </row>
    <row r="7" spans="2:19" x14ac:dyDescent="0.25">
      <c r="C7" s="32" t="s">
        <v>2</v>
      </c>
      <c r="D7" s="33" t="s">
        <v>3</v>
      </c>
      <c r="E7" s="33" t="s">
        <v>4</v>
      </c>
      <c r="F7" s="33" t="s">
        <v>5</v>
      </c>
      <c r="G7" s="34" t="s">
        <v>6</v>
      </c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</row>
    <row r="8" spans="2:19" x14ac:dyDescent="0.25">
      <c r="C8" s="32"/>
      <c r="D8" s="33"/>
      <c r="E8" s="33"/>
      <c r="F8" s="33"/>
      <c r="G8" s="4" t="s">
        <v>7</v>
      </c>
      <c r="H8" s="4" t="s">
        <v>8</v>
      </c>
      <c r="I8" s="4" t="s">
        <v>9</v>
      </c>
      <c r="J8" s="4" t="s">
        <v>10</v>
      </c>
      <c r="K8" s="5" t="s">
        <v>11</v>
      </c>
      <c r="L8" s="5" t="s">
        <v>12</v>
      </c>
      <c r="M8" s="5" t="s">
        <v>13</v>
      </c>
      <c r="N8" s="5" t="s">
        <v>14</v>
      </c>
      <c r="O8" s="5" t="s">
        <v>15</v>
      </c>
      <c r="P8" s="5" t="s">
        <v>16</v>
      </c>
      <c r="Q8" s="5" t="s">
        <v>17</v>
      </c>
      <c r="R8" s="5" t="s">
        <v>18</v>
      </c>
    </row>
    <row r="9" spans="2:19" x14ac:dyDescent="0.25">
      <c r="B9" t="s">
        <v>19</v>
      </c>
      <c r="C9" s="6" t="s">
        <v>20</v>
      </c>
      <c r="D9" s="7">
        <f>SUM(D10:D19)</f>
        <v>678628697.69999945</v>
      </c>
      <c r="E9" s="7">
        <f>SUM(G9:R9)</f>
        <v>558464979.54000008</v>
      </c>
      <c r="F9" s="8">
        <f>+E9/D9</f>
        <v>0.82293156984481075</v>
      </c>
      <c r="G9" s="7">
        <f>SUM(G10:G19)</f>
        <v>58642570.509999998</v>
      </c>
      <c r="H9" s="7">
        <f>SUM(H10:H19)</f>
        <v>44394260.680000007</v>
      </c>
      <c r="I9" s="7">
        <f>SUM(I10:I19)</f>
        <v>49945551.090000026</v>
      </c>
      <c r="J9" s="7">
        <f>SUM(J10:J19)</f>
        <v>43308785.26000002</v>
      </c>
      <c r="K9" s="7">
        <f t="shared" ref="K9:L9" si="0">SUM(K10:K19)</f>
        <v>44185204</v>
      </c>
      <c r="L9" s="7">
        <f t="shared" si="0"/>
        <v>50129317</v>
      </c>
      <c r="M9" s="7">
        <f>SUM(M10:M19)</f>
        <v>59200689</v>
      </c>
      <c r="N9" s="7">
        <f>SUM(N10:N19)</f>
        <v>58631680</v>
      </c>
      <c r="O9" s="7">
        <f>SUM(O10:O19)</f>
        <v>44324051</v>
      </c>
      <c r="P9" s="7">
        <f>SUM(P10:P19)</f>
        <v>61337063</v>
      </c>
      <c r="Q9" s="7">
        <f t="shared" ref="Q9:R9" si="1">SUM(Q10:Q19)</f>
        <v>44365808</v>
      </c>
      <c r="R9" s="7">
        <f t="shared" si="1"/>
        <v>0</v>
      </c>
    </row>
    <row r="10" spans="2:19" x14ac:dyDescent="0.25">
      <c r="B10">
        <v>1</v>
      </c>
      <c r="C10" s="9" t="s">
        <v>21</v>
      </c>
      <c r="D10" s="10">
        <v>220854204.21999958</v>
      </c>
      <c r="E10" s="10">
        <f>SUM(G10:R10)</f>
        <v>180947293.97000003</v>
      </c>
      <c r="F10" s="11">
        <f>+E10/D10</f>
        <v>0.81930654029910577</v>
      </c>
      <c r="G10" s="10">
        <v>15766052.600000003</v>
      </c>
      <c r="H10" s="10">
        <v>16463970.900000015</v>
      </c>
      <c r="I10" s="10">
        <v>16032481.250000017</v>
      </c>
      <c r="J10" s="10">
        <v>16693481.220000004</v>
      </c>
      <c r="K10" s="12">
        <v>16814490</v>
      </c>
      <c r="L10" s="12">
        <v>16761720</v>
      </c>
      <c r="M10" s="21">
        <v>15973009</v>
      </c>
      <c r="N10" s="12">
        <v>16752122</v>
      </c>
      <c r="O10" s="27">
        <v>16233692</v>
      </c>
      <c r="P10" s="12">
        <v>16750399</v>
      </c>
      <c r="Q10" s="27">
        <v>16705876</v>
      </c>
      <c r="R10" s="13"/>
    </row>
    <row r="11" spans="2:19" x14ac:dyDescent="0.25">
      <c r="B11">
        <v>3</v>
      </c>
      <c r="C11" s="9" t="s">
        <v>22</v>
      </c>
      <c r="D11" s="10">
        <v>65613050.079999924</v>
      </c>
      <c r="E11" s="10">
        <f t="shared" ref="E11:E19" si="2">SUM(G11:R11)</f>
        <v>54910970.089999989</v>
      </c>
      <c r="F11" s="11">
        <f t="shared" ref="F11:F24" si="3">+E11/D11</f>
        <v>0.83689098469052692</v>
      </c>
      <c r="G11" s="10">
        <v>5007948.7999999989</v>
      </c>
      <c r="H11" s="10">
        <v>5006656.3499999959</v>
      </c>
      <c r="I11" s="10">
        <v>5317666.3899999959</v>
      </c>
      <c r="J11" s="10">
        <v>4821336.5500000017</v>
      </c>
      <c r="K11" s="12">
        <v>5047647</v>
      </c>
      <c r="L11" s="12">
        <v>4851394</v>
      </c>
      <c r="M11" s="22">
        <v>4792391</v>
      </c>
      <c r="N11" s="12">
        <v>4817941</v>
      </c>
      <c r="O11" s="27">
        <v>3997114</v>
      </c>
      <c r="P11" s="12">
        <v>5834776</v>
      </c>
      <c r="Q11" s="12">
        <v>5416099</v>
      </c>
      <c r="R11" s="13"/>
    </row>
    <row r="12" spans="2:19" x14ac:dyDescent="0.25">
      <c r="B12">
        <v>2</v>
      </c>
      <c r="C12" s="9" t="s">
        <v>23</v>
      </c>
      <c r="D12" s="10">
        <v>149692664.49999991</v>
      </c>
      <c r="E12" s="10">
        <f t="shared" si="2"/>
        <v>120697945.97999999</v>
      </c>
      <c r="F12" s="11">
        <f t="shared" si="3"/>
        <v>0.80630501423134238</v>
      </c>
      <c r="G12" s="10">
        <v>10559500.729999995</v>
      </c>
      <c r="H12" s="10">
        <v>10279434.009999994</v>
      </c>
      <c r="I12" s="10">
        <v>10574782.030000011</v>
      </c>
      <c r="J12" s="10">
        <v>10328535.210000003</v>
      </c>
      <c r="K12" s="12">
        <v>10990930</v>
      </c>
      <c r="L12" s="12">
        <v>10524492</v>
      </c>
      <c r="M12" s="21">
        <v>10732816</v>
      </c>
      <c r="N12" s="12">
        <v>11526441</v>
      </c>
      <c r="O12" s="27">
        <v>13545525</v>
      </c>
      <c r="P12" s="12">
        <v>10883033</v>
      </c>
      <c r="Q12" s="12">
        <v>10752457</v>
      </c>
      <c r="R12" s="13"/>
    </row>
    <row r="13" spans="2:19" x14ac:dyDescent="0.25">
      <c r="B13">
        <v>4</v>
      </c>
      <c r="C13" s="9" t="s">
        <v>24</v>
      </c>
      <c r="D13" s="10">
        <v>5912338.71</v>
      </c>
      <c r="E13" s="10">
        <f t="shared" si="2"/>
        <v>956494.48</v>
      </c>
      <c r="F13" s="11">
        <f t="shared" si="3"/>
        <v>0.16177937816421212</v>
      </c>
      <c r="G13" s="10">
        <v>19783.66</v>
      </c>
      <c r="H13" s="10">
        <v>72266.320000000007</v>
      </c>
      <c r="I13" s="10">
        <v>23380.5</v>
      </c>
      <c r="J13" s="10">
        <v>150370</v>
      </c>
      <c r="K13" s="12">
        <v>122587</v>
      </c>
      <c r="L13" s="12">
        <v>9466</v>
      </c>
      <c r="M13" s="21">
        <v>29993</v>
      </c>
      <c r="N13" s="12">
        <v>200116</v>
      </c>
      <c r="O13" s="28">
        <v>0</v>
      </c>
      <c r="P13" s="28">
        <v>0</v>
      </c>
      <c r="Q13" s="12">
        <v>328532</v>
      </c>
      <c r="R13" s="13"/>
    </row>
    <row r="14" spans="2:19" x14ac:dyDescent="0.25">
      <c r="B14">
        <v>5</v>
      </c>
      <c r="C14" s="9" t="s">
        <v>25</v>
      </c>
      <c r="D14" s="10">
        <v>9232631.7700000033</v>
      </c>
      <c r="E14" s="10">
        <f t="shared" si="2"/>
        <v>8048830.0800000001</v>
      </c>
      <c r="F14" s="11">
        <f t="shared" si="3"/>
        <v>0.87178068837895362</v>
      </c>
      <c r="G14" s="10">
        <v>147717.96999999994</v>
      </c>
      <c r="H14" s="10">
        <v>153222.37999999998</v>
      </c>
      <c r="I14" s="10">
        <v>177204.35</v>
      </c>
      <c r="J14" s="10">
        <v>216059.37999999998</v>
      </c>
      <c r="K14" s="12">
        <v>147099</v>
      </c>
      <c r="L14" s="12">
        <v>338421</v>
      </c>
      <c r="M14" s="21">
        <v>239350</v>
      </c>
      <c r="N14" s="12">
        <v>235989</v>
      </c>
      <c r="O14" s="12">
        <v>259696</v>
      </c>
      <c r="P14" s="12">
        <v>5721880</v>
      </c>
      <c r="Q14" s="12">
        <v>412191</v>
      </c>
      <c r="R14" s="13"/>
    </row>
    <row r="15" spans="2:19" x14ac:dyDescent="0.25">
      <c r="B15">
        <v>8</v>
      </c>
      <c r="C15" s="9" t="s">
        <v>26</v>
      </c>
      <c r="D15" s="10">
        <v>92369564.160000026</v>
      </c>
      <c r="E15" s="10">
        <f t="shared" si="2"/>
        <v>39607969.560000002</v>
      </c>
      <c r="F15" s="11">
        <f t="shared" si="3"/>
        <v>0.42879892224447613</v>
      </c>
      <c r="G15" s="10">
        <v>3518474.3399999961</v>
      </c>
      <c r="H15" s="10">
        <v>3592316.8799999994</v>
      </c>
      <c r="I15" s="10">
        <v>3798675.0700000031</v>
      </c>
      <c r="J15" s="10">
        <v>3796343.2700000019</v>
      </c>
      <c r="K15" s="12">
        <v>2148357</v>
      </c>
      <c r="L15" s="12">
        <v>5686648</v>
      </c>
      <c r="M15" s="21">
        <v>3220846</v>
      </c>
      <c r="N15" s="12">
        <v>4725974</v>
      </c>
      <c r="O15" s="27">
        <v>2851642</v>
      </c>
      <c r="P15" s="12">
        <v>2996287</v>
      </c>
      <c r="Q15" s="12">
        <v>3272406</v>
      </c>
      <c r="R15" s="13"/>
      <c r="S15" s="20"/>
    </row>
    <row r="16" spans="2:19" x14ac:dyDescent="0.25">
      <c r="B16">
        <v>6</v>
      </c>
      <c r="C16" s="9" t="s">
        <v>27</v>
      </c>
      <c r="D16" s="10">
        <v>30891287.849999994</v>
      </c>
      <c r="E16" s="10">
        <f t="shared" si="2"/>
        <v>52991096.590000004</v>
      </c>
      <c r="F16" s="11">
        <f t="shared" si="3"/>
        <v>1.7154058725978307</v>
      </c>
      <c r="G16" s="10">
        <v>3648153.0000000075</v>
      </c>
      <c r="H16" s="10">
        <v>4256500.4899999993</v>
      </c>
      <c r="I16" s="10">
        <v>5108416.9999999991</v>
      </c>
      <c r="J16" s="10">
        <v>2482299.1000000024</v>
      </c>
      <c r="K16" s="12">
        <v>6378533</v>
      </c>
      <c r="L16" s="12">
        <v>4994456</v>
      </c>
      <c r="M16" s="21">
        <v>5834931</v>
      </c>
      <c r="N16" s="12">
        <v>6662320</v>
      </c>
      <c r="O16" s="27">
        <v>4034840</v>
      </c>
      <c r="P16" s="12">
        <v>4676020</v>
      </c>
      <c r="Q16" s="12">
        <v>4914627</v>
      </c>
      <c r="R16" s="13"/>
    </row>
    <row r="17" spans="2:18" x14ac:dyDescent="0.25">
      <c r="B17">
        <v>7</v>
      </c>
      <c r="C17" s="9" t="s">
        <v>28</v>
      </c>
      <c r="D17" s="10">
        <v>12150796.029999984</v>
      </c>
      <c r="E17" s="10">
        <f t="shared" si="2"/>
        <v>3496193.21</v>
      </c>
      <c r="F17" s="11">
        <f t="shared" si="3"/>
        <v>0.2877336761614625</v>
      </c>
      <c r="G17" s="10">
        <v>247508.54000000004</v>
      </c>
      <c r="H17" s="10">
        <v>335861.14000000007</v>
      </c>
      <c r="I17" s="10">
        <v>334975.94000000006</v>
      </c>
      <c r="J17" s="10">
        <v>311976.58999999997</v>
      </c>
      <c r="K17" s="12">
        <v>336059</v>
      </c>
      <c r="L17" s="12">
        <v>272793</v>
      </c>
      <c r="M17" s="21">
        <v>368955</v>
      </c>
      <c r="N17" s="12">
        <v>277652</v>
      </c>
      <c r="O17" s="12">
        <v>440704</v>
      </c>
      <c r="P17" s="12">
        <v>279363</v>
      </c>
      <c r="Q17" s="12">
        <v>290345</v>
      </c>
      <c r="R17" s="13"/>
    </row>
    <row r="18" spans="2:18" x14ac:dyDescent="0.25">
      <c r="B18">
        <v>12</v>
      </c>
      <c r="C18" s="9" t="s">
        <v>29</v>
      </c>
      <c r="D18" s="10">
        <v>90272548.680000037</v>
      </c>
      <c r="E18" s="10">
        <f t="shared" si="2"/>
        <v>95123661.770000011</v>
      </c>
      <c r="F18" s="11">
        <f t="shared" si="3"/>
        <v>1.0537385191947588</v>
      </c>
      <c r="G18" s="10">
        <v>19726682.460000001</v>
      </c>
      <c r="H18" s="10">
        <v>3538428.4000000013</v>
      </c>
      <c r="I18" s="10">
        <v>8304531.5399999991</v>
      </c>
      <c r="J18" s="10">
        <v>4184727.3700000029</v>
      </c>
      <c r="K18" s="12">
        <v>2069822</v>
      </c>
      <c r="L18" s="12">
        <v>6688966</v>
      </c>
      <c r="M18" s="22">
        <v>17914175</v>
      </c>
      <c r="N18" s="12">
        <v>13358676</v>
      </c>
      <c r="O18" s="27">
        <v>2951504</v>
      </c>
      <c r="P18" s="12">
        <v>14114129</v>
      </c>
      <c r="Q18" s="27">
        <v>2272020</v>
      </c>
      <c r="R18" s="13"/>
    </row>
    <row r="19" spans="2:18" x14ac:dyDescent="0.25">
      <c r="B19">
        <v>10</v>
      </c>
      <c r="C19" s="9" t="s">
        <v>30</v>
      </c>
      <c r="D19" s="10">
        <v>1639611.7000000004</v>
      </c>
      <c r="E19" s="10">
        <f t="shared" si="2"/>
        <v>1684523.81</v>
      </c>
      <c r="F19" s="11">
        <f t="shared" si="3"/>
        <v>1.0273919184645972</v>
      </c>
      <c r="G19" s="10">
        <v>748.41</v>
      </c>
      <c r="H19" s="10">
        <v>695603.81</v>
      </c>
      <c r="I19" s="10">
        <v>273437.02</v>
      </c>
      <c r="J19" s="10">
        <v>323656.56999999995</v>
      </c>
      <c r="K19" s="12">
        <v>129680</v>
      </c>
      <c r="L19" s="12">
        <v>961</v>
      </c>
      <c r="M19" s="21">
        <v>94223</v>
      </c>
      <c r="N19" s="12">
        <v>74449</v>
      </c>
      <c r="O19" s="12">
        <v>9334</v>
      </c>
      <c r="P19" s="12">
        <v>81176</v>
      </c>
      <c r="Q19" s="12">
        <v>1255</v>
      </c>
      <c r="R19" s="13"/>
    </row>
    <row r="20" spans="2:18" x14ac:dyDescent="0.25">
      <c r="C20" s="6" t="s">
        <v>31</v>
      </c>
      <c r="D20" s="7">
        <f>SUM(D21:D24)</f>
        <v>860805177.22000003</v>
      </c>
      <c r="E20" s="7">
        <f>SUM(E21:E24)</f>
        <v>913609860.85000002</v>
      </c>
      <c r="F20" s="8">
        <f>+E20/D20</f>
        <v>1.0613433620375454</v>
      </c>
      <c r="G20" s="7">
        <f>SUM(G21:G24)</f>
        <v>84137465.679999903</v>
      </c>
      <c r="H20" s="7">
        <f t="shared" ref="H20:Q20" si="4">SUM(H21:H24)</f>
        <v>75145124.769999996</v>
      </c>
      <c r="I20" s="7">
        <f t="shared" si="4"/>
        <v>80850515.909999996</v>
      </c>
      <c r="J20" s="7">
        <f t="shared" si="4"/>
        <v>71310534.489999995</v>
      </c>
      <c r="K20" s="7">
        <f t="shared" si="4"/>
        <v>69433572</v>
      </c>
      <c r="L20" s="7">
        <f t="shared" si="4"/>
        <v>66266156</v>
      </c>
      <c r="M20" s="7">
        <f t="shared" si="4"/>
        <v>86000528</v>
      </c>
      <c r="N20" s="7">
        <f t="shared" si="4"/>
        <v>104281594</v>
      </c>
      <c r="O20" s="7">
        <f t="shared" si="4"/>
        <v>84890568</v>
      </c>
      <c r="P20" s="7">
        <f t="shared" si="4"/>
        <v>106258192</v>
      </c>
      <c r="Q20" s="7">
        <f t="shared" si="4"/>
        <v>85035610</v>
      </c>
      <c r="R20" s="6"/>
    </row>
    <row r="21" spans="2:18" x14ac:dyDescent="0.25">
      <c r="B21">
        <v>14</v>
      </c>
      <c r="C21" s="14" t="s">
        <v>32</v>
      </c>
      <c r="D21" s="10">
        <v>1016732.45</v>
      </c>
      <c r="E21" s="10">
        <f>SUM(G21:R21)</f>
        <v>1178764.7</v>
      </c>
      <c r="F21" s="11">
        <f t="shared" si="3"/>
        <v>1.1593656718638221</v>
      </c>
      <c r="G21" s="10">
        <v>125823.3</v>
      </c>
      <c r="H21" s="10">
        <v>156551.29999999999</v>
      </c>
      <c r="I21" s="10">
        <v>134394.14000000001</v>
      </c>
      <c r="J21" s="10">
        <v>66133.960000000006</v>
      </c>
      <c r="K21" s="12">
        <v>88302</v>
      </c>
      <c r="L21" s="12">
        <v>126241</v>
      </c>
      <c r="M21" s="21">
        <v>106033</v>
      </c>
      <c r="N21" s="12">
        <v>79666</v>
      </c>
      <c r="O21" s="12">
        <v>81629</v>
      </c>
      <c r="P21" s="12">
        <v>131462</v>
      </c>
      <c r="Q21" s="12">
        <v>82529</v>
      </c>
      <c r="R21" s="13"/>
    </row>
    <row r="22" spans="2:18" x14ac:dyDescent="0.25">
      <c r="B22">
        <v>15</v>
      </c>
      <c r="C22" s="14" t="s">
        <v>33</v>
      </c>
      <c r="D22" s="10">
        <v>822181851.95000005</v>
      </c>
      <c r="E22" s="10">
        <f>SUM(G22:R22)</f>
        <v>883951080.82999992</v>
      </c>
      <c r="F22" s="11">
        <f t="shared" si="3"/>
        <v>1.0751284265561194</v>
      </c>
      <c r="G22" s="10">
        <f>ABS(-81502497.0199999)</f>
        <v>81502497.019999906</v>
      </c>
      <c r="H22" s="10">
        <v>72808999.620000005</v>
      </c>
      <c r="I22" s="10">
        <v>78309724.870000005</v>
      </c>
      <c r="J22" s="10">
        <v>68866552.319999993</v>
      </c>
      <c r="K22" s="12">
        <v>67607566</v>
      </c>
      <c r="L22" s="12">
        <v>62878125</v>
      </c>
      <c r="M22" s="21">
        <v>83212672</v>
      </c>
      <c r="N22" s="12">
        <v>102203443</v>
      </c>
      <c r="O22" s="12">
        <v>81393236</v>
      </c>
      <c r="P22" s="12">
        <v>103151119</v>
      </c>
      <c r="Q22" s="12">
        <v>82017146</v>
      </c>
      <c r="R22" s="13"/>
    </row>
    <row r="23" spans="2:18" x14ac:dyDescent="0.25">
      <c r="B23">
        <v>17</v>
      </c>
      <c r="C23" s="14" t="s">
        <v>34</v>
      </c>
      <c r="D23" s="10">
        <v>36579676.520000003</v>
      </c>
      <c r="E23" s="10">
        <f>SUM(G23:R23)</f>
        <v>27601135.850000001</v>
      </c>
      <c r="F23" s="11">
        <f t="shared" si="3"/>
        <v>0.75454838521901724</v>
      </c>
      <c r="G23" s="10">
        <f>ABS(-2439126.39)</f>
        <v>2439126.39</v>
      </c>
      <c r="H23" s="10">
        <v>2106483.2999999998</v>
      </c>
      <c r="I23" s="10">
        <v>2247615.6</v>
      </c>
      <c r="J23" s="10">
        <v>2293321.56</v>
      </c>
      <c r="K23" s="12">
        <v>1646810</v>
      </c>
      <c r="L23" s="12">
        <v>3185431</v>
      </c>
      <c r="M23" s="21">
        <v>2616914</v>
      </c>
      <c r="N23" s="12">
        <v>1933863</v>
      </c>
      <c r="O23" s="12">
        <v>3368049</v>
      </c>
      <c r="P23" s="12">
        <v>2912203</v>
      </c>
      <c r="Q23" s="12">
        <v>2851319</v>
      </c>
      <c r="R23" s="13"/>
    </row>
    <row r="24" spans="2:18" x14ac:dyDescent="0.25">
      <c r="B24">
        <v>16</v>
      </c>
      <c r="C24" s="14" t="s">
        <v>35</v>
      </c>
      <c r="D24" s="10">
        <v>1026916.3</v>
      </c>
      <c r="E24" s="10">
        <f>SUM(G24:R24)</f>
        <v>878879.47</v>
      </c>
      <c r="F24" s="11">
        <f t="shared" si="3"/>
        <v>0.85584333406724578</v>
      </c>
      <c r="G24" s="10">
        <v>70018.97</v>
      </c>
      <c r="H24" s="10">
        <v>73090.55</v>
      </c>
      <c r="I24" s="10">
        <v>158781.29999999999</v>
      </c>
      <c r="J24" s="10">
        <v>84526.65</v>
      </c>
      <c r="K24" s="12">
        <v>90894</v>
      </c>
      <c r="L24" s="12">
        <v>76359</v>
      </c>
      <c r="M24" s="21">
        <v>64909</v>
      </c>
      <c r="N24" s="12">
        <v>64622</v>
      </c>
      <c r="O24" s="27">
        <v>47654</v>
      </c>
      <c r="P24" s="12">
        <v>63408</v>
      </c>
      <c r="Q24" s="12">
        <v>84616</v>
      </c>
      <c r="R24" s="13"/>
    </row>
    <row r="26" spans="2:18" x14ac:dyDescent="0.25">
      <c r="E26" s="15"/>
    </row>
    <row r="27" spans="2:18" x14ac:dyDescent="0.25">
      <c r="E27" s="15"/>
      <c r="G27" s="15"/>
    </row>
    <row r="28" spans="2:18" x14ac:dyDescent="0.25">
      <c r="D28" s="15"/>
    </row>
    <row r="29" spans="2:18" x14ac:dyDescent="0.25">
      <c r="D29" s="16"/>
      <c r="E29" s="16"/>
      <c r="F29" s="16"/>
      <c r="G29" s="16"/>
      <c r="H29" s="16"/>
      <c r="I29" s="16"/>
      <c r="J29" s="16"/>
    </row>
    <row r="30" spans="2:18" x14ac:dyDescent="0.25">
      <c r="D30" s="15"/>
    </row>
    <row r="33" spans="4:4" x14ac:dyDescent="0.25">
      <c r="D33" s="16"/>
    </row>
    <row r="34" spans="4:4" x14ac:dyDescent="0.25">
      <c r="D34" s="16"/>
    </row>
    <row r="35" spans="4:4" x14ac:dyDescent="0.25">
      <c r="D35" s="15"/>
    </row>
    <row r="38" spans="4:4" x14ac:dyDescent="0.25">
      <c r="D38" s="16"/>
    </row>
    <row r="39" spans="4:4" x14ac:dyDescent="0.25">
      <c r="D39" s="16"/>
    </row>
    <row r="40" spans="4:4" x14ac:dyDescent="0.25">
      <c r="D40" s="15"/>
    </row>
    <row r="43" spans="4:4" x14ac:dyDescent="0.25">
      <c r="D43" s="16"/>
    </row>
    <row r="44" spans="4:4" x14ac:dyDescent="0.25">
      <c r="D44" s="16"/>
    </row>
    <row r="45" spans="4:4" x14ac:dyDescent="0.25">
      <c r="D45" s="16"/>
    </row>
  </sheetData>
  <mergeCells count="8">
    <mergeCell ref="N5:Q5"/>
    <mergeCell ref="C2:Q2"/>
    <mergeCell ref="C3:Q3"/>
    <mergeCell ref="C7:C8"/>
    <mergeCell ref="D7:D8"/>
    <mergeCell ref="E7:E8"/>
    <mergeCell ref="F7:F8"/>
    <mergeCell ref="G7:R7"/>
  </mergeCells>
  <phoneticPr fontId="8" type="noConversion"/>
  <pageMargins left="0.51181102362204722" right="0.51181102362204722" top="0.78740157480314965" bottom="0.78740157480314965" header="0.31496062992125984" footer="0.31496062992125984"/>
  <pageSetup paperSize="9" orientation="landscape" r:id="rId1"/>
  <ignoredErrors>
    <ignoredError sqref="E20" 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CBA4C8233A60E47A7ECF3D027169B45" ma:contentTypeVersion="18" ma:contentTypeDescription="Create a new document." ma:contentTypeScope="" ma:versionID="c65bab1d938710289ff014744f19b22e">
  <xsd:schema xmlns:xsd="http://www.w3.org/2001/XMLSchema" xmlns:xs="http://www.w3.org/2001/XMLSchema" xmlns:p="http://schemas.microsoft.com/office/2006/metadata/properties" xmlns:ns2="c72f5fc0-f750-4298-b6c6-d54deb028307" xmlns:ns3="820024cf-df91-45d0-bd15-4e0ffc4e2ace" targetNamespace="http://schemas.microsoft.com/office/2006/metadata/properties" ma:root="true" ma:fieldsID="ec75f3befb674fb9934af8e3b76d7298" ns2:_="" ns3:_="">
    <xsd:import namespace="c72f5fc0-f750-4298-b6c6-d54deb028307"/>
    <xsd:import namespace="820024cf-df91-45d0-bd15-4e0ffc4e2ac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2f5fc0-f750-4298-b6c6-d54deb02830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5b04f76a-4fbc-4eb2-bd0d-b1e84d0d60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5" nillable="true" ma:displayName="Sign-off status" ma:internalName="Sign_x002d_off_x0020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20024cf-df91-45d0-bd15-4e0ffc4e2ace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82b3ea52-8fc8-46a4-8f17-e7f459612e53}" ma:internalName="TaxCatchAll" ma:showField="CatchAllData" ma:web="820024cf-df91-45d0-bd15-4e0ffc4e2ac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72f5fc0-f750-4298-b6c6-d54deb028307">
      <Terms xmlns="http://schemas.microsoft.com/office/infopath/2007/PartnerControls"/>
    </lcf76f155ced4ddcb4097134ff3c332f>
    <TaxCatchAll xmlns="820024cf-df91-45d0-bd15-4e0ffc4e2ace" xsi:nil="true"/>
    <_Flow_SignoffStatus xmlns="c72f5fc0-f750-4298-b6c6-d54deb028307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7407200-9F0B-4402-92D9-04497367A63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72f5fc0-f750-4298-b6c6-d54deb028307"/>
    <ds:schemaRef ds:uri="820024cf-df91-45d0-bd15-4e0ffc4e2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7AF3980-69A5-488D-9E6B-62F2958783D4}">
  <ds:schemaRefs>
    <ds:schemaRef ds:uri="http://schemas.microsoft.com/office/2006/metadata/properties"/>
    <ds:schemaRef ds:uri="http://schemas.microsoft.com/office/infopath/2007/PartnerControls"/>
    <ds:schemaRef ds:uri="c72f5fc0-f750-4298-b6c6-d54deb028307"/>
    <ds:schemaRef ds:uri="820024cf-df91-45d0-bd15-4e0ffc4e2ace"/>
  </ds:schemaRefs>
</ds:datastoreItem>
</file>

<file path=customXml/itemProps3.xml><?xml version="1.0" encoding="utf-8"?>
<ds:datastoreItem xmlns:ds="http://schemas.openxmlformats.org/officeDocument/2006/customXml" ds:itemID="{19489D30-7059-457E-9C58-0DDEFD4818D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Despesas Correntes - 2025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Fernanda Francisco dos Santos de Souza</dc:creator>
  <cp:keywords/>
  <dc:description/>
  <cp:lastModifiedBy>Fernanda Francisco dos Santos de Souza</cp:lastModifiedBy>
  <cp:revision/>
  <dcterms:created xsi:type="dcterms:W3CDTF">2025-07-28T14:35:54Z</dcterms:created>
  <dcterms:modified xsi:type="dcterms:W3CDTF">2026-01-22T14:43:56Z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0x010100ECBA4C8233A60E47A7ECF3D027169B45</vt:lpwstr>
  </property>
  <property fmtid="{D5CDD505-2E9C-101B-9397-08002B2CF9AE}" pid="3" name="MediaServiceImageTags">
    <vt:lpwstr/>
  </property>
</Properties>
</file>